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490" windowHeight="769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Sheet1!$A$1:$N$36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0C0005FD60D94F64BC7883FEBA11EC88" descr="长方桌子"/>
        <xdr:cNvPicPr/>
      </xdr:nvPicPr>
      <xdr:blipFill>
        <a:blip r:embed="rId1"/>
        <a:stretch>
          <a:fillRect/>
        </a:stretch>
      </xdr:blipFill>
      <xdr:spPr>
        <a:xfrm>
          <a:off x="0" y="0"/>
          <a:ext cx="5314950" cy="8128000"/>
        </a:xfrm>
        <a:prstGeom prst="rect">
          <a:avLst/>
        </a:prstGeom>
      </xdr:spPr>
    </xdr:pic>
  </etc:cellImage>
  <etc:cellImage>
    <xdr:pic>
      <xdr:nvPicPr>
        <xdr:cNvPr id="7" name="ID_203BF5757A624C8ABD80AD7B244FAFB9" descr="方桌子"/>
        <xdr:cNvPicPr/>
      </xdr:nvPicPr>
      <xdr:blipFill>
        <a:blip r:embed="rId2"/>
        <a:stretch>
          <a:fillRect/>
        </a:stretch>
      </xdr:blipFill>
      <xdr:spPr>
        <a:xfrm>
          <a:off x="0" y="0"/>
          <a:ext cx="5314950" cy="8128000"/>
        </a:xfrm>
        <a:prstGeom prst="rect">
          <a:avLst/>
        </a:prstGeom>
      </xdr:spPr>
    </xdr:pic>
  </etc:cellImage>
  <etc:cellImage>
    <xdr:pic>
      <xdr:nvPicPr>
        <xdr:cNvPr id="6" name="ID_41AAD2A0903A41E5AC70763F902E4C41" descr="净化器"/>
        <xdr:cNvPicPr/>
      </xdr:nvPicPr>
      <xdr:blipFill>
        <a:blip r:embed="rId3"/>
        <a:stretch>
          <a:fillRect/>
        </a:stretch>
      </xdr:blipFill>
      <xdr:spPr>
        <a:xfrm>
          <a:off x="0" y="0"/>
          <a:ext cx="5314950" cy="8128000"/>
        </a:xfrm>
        <a:prstGeom prst="rect">
          <a:avLst/>
        </a:prstGeom>
      </xdr:spPr>
    </xdr:pic>
  </etc:cellImage>
  <etc:cellImage>
    <xdr:pic>
      <xdr:nvPicPr>
        <xdr:cNvPr id="11" name="ID_E75957FE4EE44278A60BC860DC72BF8A" descr="小柜子"/>
        <xdr:cNvPicPr/>
      </xdr:nvPicPr>
      <xdr:blipFill>
        <a:blip r:embed="rId4"/>
        <a:stretch>
          <a:fillRect/>
        </a:stretch>
      </xdr:blipFill>
      <xdr:spPr>
        <a:xfrm>
          <a:off x="0" y="0"/>
          <a:ext cx="5314950" cy="8128000"/>
        </a:xfrm>
        <a:prstGeom prst="rect">
          <a:avLst/>
        </a:prstGeom>
      </xdr:spPr>
    </xdr:pic>
  </etc:cellImage>
  <etc:cellImage>
    <xdr:pic>
      <xdr:nvPicPr>
        <xdr:cNvPr id="12" name="ID_16E4C329F6224A7798A35498C9C21598" descr="餐车"/>
        <xdr:cNvPicPr/>
      </xdr:nvPicPr>
      <xdr:blipFill>
        <a:blip r:embed="rId5"/>
        <a:stretch>
          <a:fillRect/>
        </a:stretch>
      </xdr:blipFill>
      <xdr:spPr>
        <a:xfrm>
          <a:off x="0" y="0"/>
          <a:ext cx="5314950" cy="8128000"/>
        </a:xfrm>
        <a:prstGeom prst="rect">
          <a:avLst/>
        </a:prstGeom>
      </xdr:spPr>
    </xdr:pic>
  </etc:cellImage>
  <etc:cellImage>
    <xdr:pic>
      <xdr:nvPicPr>
        <xdr:cNvPr id="13" name="ID_08B4548C123B4F14B29DE3B91CD6F5C1" descr="桌子"/>
        <xdr:cNvPicPr/>
      </xdr:nvPicPr>
      <xdr:blipFill>
        <a:blip r:embed="rId6"/>
        <a:stretch>
          <a:fillRect/>
        </a:stretch>
      </xdr:blipFill>
      <xdr:spPr>
        <a:xfrm>
          <a:off x="0" y="0"/>
          <a:ext cx="8128000" cy="5314950"/>
        </a:xfrm>
        <a:prstGeom prst="rect">
          <a:avLst/>
        </a:prstGeom>
      </xdr:spPr>
    </xdr:pic>
  </etc:cellImage>
  <etc:cellImage>
    <xdr:pic>
      <xdr:nvPicPr>
        <xdr:cNvPr id="14" name="ID_208C46A31D8B4453970B8981C65F22A3" descr="凳子"/>
        <xdr:cNvPicPr/>
      </xdr:nvPicPr>
      <xdr:blipFill>
        <a:blip r:embed="rId7"/>
        <a:stretch>
          <a:fillRect/>
        </a:stretch>
      </xdr:blipFill>
      <xdr:spPr>
        <a:xfrm>
          <a:off x="0" y="0"/>
          <a:ext cx="5314950" cy="8128000"/>
        </a:xfrm>
        <a:prstGeom prst="rect">
          <a:avLst/>
        </a:prstGeom>
      </xdr:spPr>
    </xdr:pic>
  </etc:cellImage>
  <etc:cellImage>
    <xdr:pic>
      <xdr:nvPicPr>
        <xdr:cNvPr id="16" name="ID_D6B93B922006493AA8340C5A9E07AB37" descr="办公桌"/>
        <xdr:cNvPicPr/>
      </xdr:nvPicPr>
      <xdr:blipFill>
        <a:blip r:embed="rId8"/>
        <a:stretch>
          <a:fillRect/>
        </a:stretch>
      </xdr:blipFill>
      <xdr:spPr>
        <a:xfrm>
          <a:off x="0" y="0"/>
          <a:ext cx="10058400" cy="7543800"/>
        </a:xfrm>
        <a:prstGeom prst="rect">
          <a:avLst/>
        </a:prstGeom>
      </xdr:spPr>
    </xdr:pic>
  </etc:cellImage>
  <etc:cellImage>
    <xdr:pic>
      <xdr:nvPicPr>
        <xdr:cNvPr id="18" name="ID_E0D644D2F6E64F178F6F7615AE11DCAE" descr="椅子餐厅"/>
        <xdr:cNvPicPr/>
      </xdr:nvPicPr>
      <xdr:blipFill>
        <a:blip r:embed="rId9"/>
        <a:stretch>
          <a:fillRect/>
        </a:stretch>
      </xdr:blipFill>
      <xdr:spPr>
        <a:xfrm>
          <a:off x="0" y="0"/>
          <a:ext cx="5314950" cy="8128000"/>
        </a:xfrm>
        <a:prstGeom prst="rect">
          <a:avLst/>
        </a:prstGeom>
      </xdr:spPr>
    </xdr:pic>
  </etc:cellImage>
  <etc:cellImage>
    <xdr:pic>
      <xdr:nvPicPr>
        <xdr:cNvPr id="19" name="ID_E6FE3897B6014D8385EACC398F3D256B" descr="餐桌"/>
        <xdr:cNvPicPr/>
      </xdr:nvPicPr>
      <xdr:blipFill>
        <a:blip r:embed="rId10"/>
        <a:stretch>
          <a:fillRect/>
        </a:stretch>
      </xdr:blipFill>
      <xdr:spPr>
        <a:xfrm>
          <a:off x="0" y="0"/>
          <a:ext cx="7543800" cy="10058400"/>
        </a:xfrm>
        <a:prstGeom prst="rect">
          <a:avLst/>
        </a:prstGeom>
      </xdr:spPr>
    </xdr:pic>
  </etc:cellImage>
  <etc:cellImage>
    <xdr:pic>
      <xdr:nvPicPr>
        <xdr:cNvPr id="20" name="ID_ED6E5FADF3A94A39AEBDCD8C450B53A3" descr="铁皮柜子"/>
        <xdr:cNvPicPr/>
      </xdr:nvPicPr>
      <xdr:blipFill>
        <a:blip r:embed="rId11"/>
        <a:stretch>
          <a:fillRect/>
        </a:stretch>
      </xdr:blipFill>
      <xdr:spPr>
        <a:xfrm>
          <a:off x="0" y="0"/>
          <a:ext cx="5314950" cy="8128000"/>
        </a:xfrm>
        <a:prstGeom prst="rect">
          <a:avLst/>
        </a:prstGeom>
      </xdr:spPr>
    </xdr:pic>
  </etc:cellImage>
  <etc:cellImage>
    <xdr:pic>
      <xdr:nvPicPr>
        <xdr:cNvPr id="22" name="ID_FD9D676847D94CBAA5CAD25D64401CF8" descr="鱼缸"/>
        <xdr:cNvPicPr/>
      </xdr:nvPicPr>
      <xdr:blipFill>
        <a:blip r:embed="rId12"/>
        <a:stretch>
          <a:fillRect/>
        </a:stretch>
      </xdr:blipFill>
      <xdr:spPr>
        <a:xfrm>
          <a:off x="0" y="0"/>
          <a:ext cx="5314950" cy="8128000"/>
        </a:xfrm>
        <a:prstGeom prst="rect">
          <a:avLst/>
        </a:prstGeom>
      </xdr:spPr>
    </xdr:pic>
  </etc:cellImage>
  <etc:cellImage>
    <xdr:pic>
      <xdr:nvPicPr>
        <xdr:cNvPr id="26" name="ID_7BC4A27058934449BA5354851F0DFD44" descr="茶壶和架子"/>
        <xdr:cNvPicPr/>
      </xdr:nvPicPr>
      <xdr:blipFill>
        <a:blip r:embed="rId13"/>
        <a:stretch>
          <a:fillRect/>
        </a:stretch>
      </xdr:blipFill>
      <xdr:spPr>
        <a:xfrm>
          <a:off x="0" y="0"/>
          <a:ext cx="5314950" cy="8128000"/>
        </a:xfrm>
        <a:prstGeom prst="rect">
          <a:avLst/>
        </a:prstGeom>
      </xdr:spPr>
    </xdr:pic>
  </etc:cellImage>
  <etc:cellImage>
    <xdr:pic>
      <xdr:nvPicPr>
        <xdr:cNvPr id="31" name="ID_35888D357F2C43E288A4C12602C56730" descr="架子"/>
        <xdr:cNvPicPr/>
      </xdr:nvPicPr>
      <xdr:blipFill>
        <a:blip r:embed="rId14"/>
        <a:stretch>
          <a:fillRect/>
        </a:stretch>
      </xdr:blipFill>
      <xdr:spPr>
        <a:xfrm>
          <a:off x="0" y="0"/>
          <a:ext cx="7543800" cy="10058400"/>
        </a:xfrm>
        <a:prstGeom prst="rect">
          <a:avLst/>
        </a:prstGeom>
      </xdr:spPr>
    </xdr:pic>
  </etc:cellImage>
  <etc:cellImage>
    <xdr:pic>
      <xdr:nvPicPr>
        <xdr:cNvPr id="33" name="ID_39C4E2B0F74A419890BFD8D545B55692" descr="花坛"/>
        <xdr:cNvPicPr/>
      </xdr:nvPicPr>
      <xdr:blipFill>
        <a:blip r:embed="rId15"/>
        <a:stretch>
          <a:fillRect/>
        </a:stretch>
      </xdr:blipFill>
      <xdr:spPr>
        <a:xfrm>
          <a:off x="0" y="0"/>
          <a:ext cx="7543800" cy="10058400"/>
        </a:xfrm>
        <a:prstGeom prst="rect">
          <a:avLst/>
        </a:prstGeom>
      </xdr:spPr>
    </xdr:pic>
  </etc:cellImage>
  <etc:cellImage>
    <xdr:pic>
      <xdr:nvPicPr>
        <xdr:cNvPr id="34" name="ID_F47567690AA443C98CB2D0B90694B2FE" descr="碗"/>
        <xdr:cNvPicPr/>
      </xdr:nvPicPr>
      <xdr:blipFill>
        <a:blip r:embed="rId16"/>
        <a:stretch>
          <a:fillRect/>
        </a:stretch>
      </xdr:blipFill>
      <xdr:spPr>
        <a:xfrm>
          <a:off x="0" y="0"/>
          <a:ext cx="7543800" cy="10058400"/>
        </a:xfrm>
        <a:prstGeom prst="rect">
          <a:avLst/>
        </a:prstGeom>
      </xdr:spPr>
    </xdr:pic>
  </etc:cellImage>
  <etc:cellImage>
    <xdr:pic>
      <xdr:nvPicPr>
        <xdr:cNvPr id="35" name="ID_1ED2CE09D9964BBCBF483726A2BF834A" descr="11b2efea-53a9-4d4d-8797-32c8397c2439"/>
        <xdr:cNvPicPr/>
      </xdr:nvPicPr>
      <xdr:blipFill>
        <a:blip r:embed="rId17"/>
        <a:stretch>
          <a:fillRect/>
        </a:stretch>
      </xdr:blipFill>
      <xdr:spPr>
        <a:xfrm>
          <a:off x="0" y="0"/>
          <a:ext cx="5346700" cy="81280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<sst xmlns="http://schemas.openxmlformats.org/spreadsheetml/2006/main" count="334" uniqueCount="66">
  <si>
    <t>物品处理详单</t>
  </si>
  <si>
    <t>序号</t>
  </si>
  <si>
    <t>资产名称</t>
  </si>
  <si>
    <t>资产编码</t>
  </si>
  <si>
    <t>规格型号</t>
  </si>
  <si>
    <t>位置</t>
  </si>
  <si>
    <t>启用时间</t>
  </si>
  <si>
    <t>资产原值</t>
  </si>
  <si>
    <t>资产现值</t>
  </si>
  <si>
    <t>是否能正常使用</t>
  </si>
  <si>
    <t>是否固定资产</t>
  </si>
  <si>
    <t>是否正在使用</t>
  </si>
  <si>
    <t>处置建议</t>
  </si>
  <si>
    <t>图片</t>
  </si>
  <si>
    <t>备注</t>
  </si>
  <si>
    <t>小方桌子（2个）</t>
  </si>
  <si>
    <t>/</t>
  </si>
  <si>
    <t>一号楼档案室前</t>
  </si>
  <si>
    <t>是</t>
  </si>
  <si>
    <t>不是固定资产</t>
  </si>
  <si>
    <t>未使用</t>
  </si>
  <si>
    <t>统一处置</t>
  </si>
  <si>
    <t>长方形桌子（3个）</t>
  </si>
  <si>
    <t>一号楼档案室前（2个）、负一原宿舍位置</t>
  </si>
  <si>
    <t>米家空气净化器MAX</t>
  </si>
  <si>
    <t>负一原宿舍位置</t>
  </si>
  <si>
    <t>小柜子（2个）</t>
  </si>
  <si>
    <t>餐车</t>
  </si>
  <si>
    <t>桌子</t>
  </si>
  <si>
    <t>椅子20个</t>
  </si>
  <si>
    <t>否</t>
  </si>
  <si>
    <t>办公桌</t>
  </si>
  <si>
    <t>4#负一安全过道</t>
  </si>
  <si>
    <t>小椅子（50个）</t>
  </si>
  <si>
    <t>阳光房前</t>
  </si>
  <si>
    <t>餐桌</t>
  </si>
  <si>
    <t>铁皮柜</t>
  </si>
  <si>
    <t>鱼缸</t>
  </si>
  <si>
    <t>阳光房</t>
  </si>
  <si>
    <t>水壶、架子</t>
  </si>
  <si>
    <t>原1号楼董事长办公室茶具、现桌子已搬到负一CEO办公室</t>
  </si>
  <si>
    <t>档案柜（6个）</t>
  </si>
  <si>
    <t>医务室</t>
  </si>
  <si>
    <t>原112两张上下铺</t>
  </si>
  <si>
    <t>1200*2000mm</t>
  </si>
  <si>
    <t>宿舍</t>
  </si>
  <si>
    <t>此物品以卖废铁比价还是按照整床比价,一个上
下铺的重量大约为 48 公斤</t>
  </si>
  <si>
    <t>900*2000mm</t>
  </si>
  <si>
    <t>原113三张上下铺</t>
  </si>
  <si>
    <t>原114三张上下铺</t>
  </si>
  <si>
    <t>原115三张上下铺</t>
  </si>
  <si>
    <t>原116三张上下铺</t>
  </si>
  <si>
    <t>原117三张上下铺</t>
  </si>
  <si>
    <t>架子</t>
  </si>
  <si>
    <t>负一酒库</t>
  </si>
  <si>
    <t>花坛</t>
  </si>
  <si>
    <t>锅碗瓢盆</t>
  </si>
  <si>
    <t>打印机</t>
  </si>
  <si>
    <t>HP  M154A</t>
  </si>
  <si>
    <t>负一层设备工程库房</t>
  </si>
  <si>
    <t>DZSB014</t>
  </si>
  <si>
    <t>HP M177 FW</t>
  </si>
  <si>
    <t>是固定资产</t>
  </si>
  <si>
    <t>佳能 MG2400</t>
  </si>
  <si>
    <t>爱普生 B412B</t>
  </si>
  <si>
    <t>HP 2775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</si>
</sst>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b/>
      <sz val="16"/>
      <color theme="4"/>
      <name val="宋体"/>
      <charset val="134"/>
    </font>
    <font>
      <b/>
      <sz val="12"/>
      <color rgb="FFFFFFFF"/>
      <name val="宋体"/>
      <charset val="134"/>
    </font>
    <font>
      <sz val="12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4"/>
      </left>
      <right style="thin">
        <color theme="4" tint="0.6"/>
      </right>
      <top style="thin">
        <color theme="4"/>
      </top>
      <bottom style="thin">
        <color theme="4"/>
      </bottom>
      <diagonal/>
    </border>
    <border>
      <left style="thin">
        <color theme="4" tint="0.6"/>
      </left>
      <right style="thin">
        <color theme="4" tint="0.6"/>
      </right>
      <top style="thin">
        <color theme="4"/>
      </top>
      <bottom style="thin">
        <color theme="4"/>
      </bottom>
      <diagonal/>
    </border>
    <border>
      <left style="thin">
        <color theme="4" tint="0.6"/>
      </left>
      <right style="thin">
        <color auto="1"/>
      </right>
      <top style="thin">
        <color theme="4"/>
      </top>
      <bottom style="thin">
        <color theme="4"/>
      </bottom>
      <diagonal/>
    </border>
    <border>
      <left style="thin">
        <color theme="4" tint="0.6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auto="1"/>
      </left>
      <right style="thin">
        <color auto="1"/>
      </right>
      <top style="thin">
        <color theme="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theme="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4" borderId="1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3" applyNumberFormat="0" applyFill="0" applyAlignment="0" applyProtection="0">
      <alignment vertical="center"/>
    </xf>
    <xf numFmtId="0" fontId="12" fillId="0" borderId="13" applyNumberFormat="0" applyFill="0" applyAlignment="0" applyProtection="0">
      <alignment vertical="center"/>
    </xf>
    <xf numFmtId="0" fontId="13" fillId="0" borderId="1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15" applyNumberFormat="0" applyAlignment="0" applyProtection="0">
      <alignment vertical="center"/>
    </xf>
    <xf numFmtId="0" fontId="15" fillId="6" borderId="16" applyNumberFormat="0" applyAlignment="0" applyProtection="0">
      <alignment vertical="center"/>
    </xf>
    <xf numFmtId="0" fontId="16" fillId="6" borderId="15" applyNumberFormat="0" applyAlignment="0" applyProtection="0">
      <alignment vertical="center"/>
    </xf>
    <xf numFmtId="0" fontId="17" fillId="7" borderId="17" applyNumberFormat="0" applyAlignment="0" applyProtection="0">
      <alignment vertical="center"/>
    </xf>
    <xf numFmtId="0" fontId="18" fillId="0" borderId="18" applyNumberFormat="0" applyFill="0" applyAlignment="0" applyProtection="0">
      <alignment vertical="center"/>
    </xf>
    <xf numFmtId="0" fontId="19" fillId="0" borderId="19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Fill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4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43" fontId="5" fillId="3" borderId="8" xfId="1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43" fontId="5" fillId="3" borderId="9" xfId="1" applyFont="1" applyFill="1" applyBorder="1" applyAlignment="1">
      <alignment horizontal="center" vertical="center" wrapText="1"/>
    </xf>
    <xf numFmtId="17" fontId="2" fillId="0" borderId="0" xfId="0" applyNumberFormat="1" applyFont="1">
      <alignment vertical="center"/>
    </xf>
    <xf numFmtId="0" fontId="5" fillId="3" borderId="10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0">
    <dxf>
      <fill>
        <patternFill patternType="solid">
          <bgColor rgb="FFFFFFFF"/>
        </patternFill>
      </fill>
      <border>
        <left/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1"/>
        <i val="0"/>
        <u val="none"/>
        <sz val="11"/>
        <color theme="4"/>
      </font>
      <fill>
        <patternFill patternType="solid">
          <bgColor rgb="FFFFFFFF"/>
        </patternFill>
      </fill>
      <border>
        <left style="thin">
          <color theme="4"/>
        </left>
        <right/>
        <top style="thin">
          <color theme="4"/>
        </top>
        <bottom style="thin">
          <color theme="4"/>
        </bottom>
        <vertical/>
        <horizontal/>
      </border>
    </dxf>
    <dxf>
      <border>
        <left style="thin">
          <color theme="4" tint="0.6"/>
        </left>
        <right style="thin">
          <color theme="4" tint="0.6"/>
        </right>
        <top style="thin">
          <color theme="4"/>
        </top>
        <bottom style="thin">
          <color theme="4"/>
        </bottom>
        <vertical/>
        <horizontal style="thin">
          <color theme="4" tint="0.6"/>
        </horizontal>
      </border>
    </dxf>
    <dxf>
      <fill>
        <patternFill patternType="solid">
          <bgColor theme="4" tint="0.9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 style="thin">
          <color theme="4" tint="0.6"/>
        </vertical>
        <horizontal style="thin">
          <color theme="4" tint="0.6"/>
        </horizontal>
      </border>
    </dxf>
    <dxf>
      <fill>
        <patternFill patternType="solid">
          <bgColor theme="4" tint="0.9"/>
        </patternFill>
      </fill>
    </dxf>
    <dxf>
      <font>
        <b val="1"/>
        <i val="0"/>
        <u val="none"/>
        <sz val="11"/>
        <color rgb="FF08090C"/>
      </font>
      <fill>
        <patternFill patternType="solid">
          <bgColor theme="4" tint="0.8"/>
        </patternFill>
      </fill>
      <border>
        <left style="thin">
          <color theme="4" tint="0.6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 style="thin">
          <color theme="4" tint="0.6"/>
        </horizontal>
      </border>
    </dxf>
    <dxf>
      <font>
        <b val="1"/>
        <i val="0"/>
        <u val="none"/>
        <sz val="11"/>
        <color rgb="FF08090C"/>
      </font>
      <fill>
        <patternFill patternType="solid">
          <bgColor theme="4" tint="0.8"/>
        </patternFill>
      </fill>
      <border>
        <left style="thin">
          <color theme="4"/>
        </left>
        <right style="thin">
          <color theme="4" tint="0.6"/>
        </right>
        <top style="thin">
          <color theme="4"/>
        </top>
        <bottom style="thin">
          <color theme="4"/>
        </bottom>
        <vertical/>
        <horizontal style="thin">
          <color theme="4" tint="0.6"/>
        </horizontal>
      </border>
    </dxf>
    <dxf>
      <font>
        <b val="1"/>
        <i val="0"/>
        <u val="none"/>
        <sz val="11"/>
        <color theme="4"/>
      </font>
      <fill>
        <patternFill patternType="solid">
          <bgColor rgb="FFFFFFFF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1"/>
        <i val="0"/>
        <u val="none"/>
        <sz val="11"/>
        <color rgb="FFFFFFFF"/>
      </font>
      <fill>
        <patternFill patternType="solid">
          <bgColor theme="4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 style="thin">
          <color theme="4" tint="0.6"/>
        </vertical>
        <horizontal/>
      </border>
    </dxf>
    <dxf>
      <font>
        <b val="0"/>
        <i val="0"/>
        <u val="none"/>
        <sz val="11"/>
        <color rgb="FF000000"/>
      </font>
      <fill>
        <patternFill patternType="solid">
          <bgColor rgb="FFFFFFFF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 style="thin">
          <color theme="4" tint="0.6"/>
        </vertical>
        <horizontal style="thin">
          <color theme="4" tint="0.6"/>
        </horizontal>
      </border>
    </dxf>
  </dxfs>
  <tableStyles count="1" defaultTableStyle="TableStyleMedium2" defaultPivotStyle="PivotStyleLight16">
    <tableStyle name="中色系标题行表格样式_39fa70" count="10" xr9:uid="{F68CCC88-5A30-4929-871F-C640FC90497E}">
      <tableStyleElement type="wholeTable" dxfId="9"/>
      <tableStyleElement type="headerRow" dxfId="8"/>
      <tableStyleElement type="totalRow" dxfId="7"/>
      <tableStyleElement type="firstColumn" dxfId="6"/>
      <tableStyleElement type="lastColumn" dxfId="5"/>
      <tableStyleElement type="secondRowStripe" dxfId="4"/>
      <tableStyleElement type="firstColumnStripe" dxfId="3"/>
      <tableStyleElement type="secondColumnStripe" dxfId="2"/>
      <tableStyleElement type="firstTotalCell" dxfId="1"/>
      <tableStyleElement type="lastTotalCell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7" Type="http://schemas.openxmlformats.org/officeDocument/2006/relationships/image" Target="media/image17.jpeg"/><Relationship Id="rId16" Type="http://schemas.openxmlformats.org/officeDocument/2006/relationships/image" Target="media/image16.jpeg"/><Relationship Id="rId15" Type="http://schemas.openxmlformats.org/officeDocument/2006/relationships/image" Target="media/image15.jpeg"/><Relationship Id="rId14" Type="http://schemas.openxmlformats.org/officeDocument/2006/relationships/image" Target="media/image14.jpeg"/><Relationship Id="rId13" Type="http://schemas.openxmlformats.org/officeDocument/2006/relationships/image" Target="media/image13.jpeg"/><Relationship Id="rId12" Type="http://schemas.openxmlformats.org/officeDocument/2006/relationships/image" Target="media/image12.jpe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41"/>
  <sheetViews>
    <sheetView tabSelected="1" zoomScale="70" zoomScaleNormal="70" topLeftCell="B1" workbookViewId="0">
      <pane ySplit="2" topLeftCell="A13" activePane="bottomLeft" state="frozen"/>
      <selection/>
      <selection pane="bottomLeft" activeCell="K22" sqref="K22"/>
    </sheetView>
  </sheetViews>
  <sheetFormatPr defaultColWidth="9" defaultRowHeight="14.25"/>
  <cols>
    <col min="1" max="1" width="9.00833333333333" style="3" customWidth="1"/>
    <col min="2" max="2" width="25.9166666666667" style="4" customWidth="1"/>
    <col min="3" max="3" width="16.1416666666667" style="4" customWidth="1"/>
    <col min="4" max="4" width="21.175" style="4" customWidth="1"/>
    <col min="5" max="5" width="27.1916666666667" style="4" customWidth="1"/>
    <col min="6" max="6" width="14.4666666666667" style="4" customWidth="1"/>
    <col min="7" max="8" width="13.375" style="4" customWidth="1"/>
    <col min="9" max="9" width="19.1333333333333" style="4" customWidth="1"/>
    <col min="10" max="10" width="17.0083333333333" style="4" customWidth="1"/>
    <col min="11" max="11" width="20.3083333333333" style="4" customWidth="1"/>
    <col min="12" max="12" width="13.0083333333333" style="4" customWidth="1"/>
    <col min="13" max="13" width="15.7166666666667" style="5" customWidth="1"/>
    <col min="14" max="14" width="23.375" style="5" customWidth="1"/>
    <col min="15" max="16384" width="9" style="3"/>
  </cols>
  <sheetData>
    <row r="1" ht="28.5" customHeight="1" spans="1:1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8"/>
      <c r="O1" s="9"/>
    </row>
    <row r="2" s="1" customFormat="1" ht="22.5" customHeight="1" spans="1:15">
      <c r="A2" s="10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1" t="s">
        <v>6</v>
      </c>
      <c r="G2" s="11" t="s">
        <v>7</v>
      </c>
      <c r="H2" s="11" t="s">
        <v>8</v>
      </c>
      <c r="I2" s="11" t="s">
        <v>9</v>
      </c>
      <c r="J2" s="11" t="s">
        <v>10</v>
      </c>
      <c r="K2" s="11" t="s">
        <v>11</v>
      </c>
      <c r="L2" s="11" t="s">
        <v>12</v>
      </c>
      <c r="M2" s="12" t="s">
        <v>13</v>
      </c>
      <c r="N2" s="13" t="s">
        <v>14</v>
      </c>
    </row>
    <row r="3" ht="22.5" customHeight="1" spans="1:15">
      <c r="A3" s="14">
        <v>1</v>
      </c>
      <c r="B3" s="14" t="s">
        <v>15</v>
      </c>
      <c r="C3" s="14" t="s">
        <v>16</v>
      </c>
      <c r="D3" s="14" t="s">
        <v>16</v>
      </c>
      <c r="E3" s="14" t="s">
        <v>17</v>
      </c>
      <c r="F3" s="14" t="s">
        <v>16</v>
      </c>
      <c r="G3" s="15" t="s">
        <v>16</v>
      </c>
      <c r="H3" s="15" t="s">
        <v>16</v>
      </c>
      <c r="I3" s="14" t="s">
        <v>18</v>
      </c>
      <c r="J3" s="14" t="s">
        <v>19</v>
      </c>
      <c r="K3" s="14" t="s">
        <v>20</v>
      </c>
      <c r="L3" s="14" t="s">
        <v>21</v>
      </c>
      <c r="M3" s="14" t="str">
        <f>_xlfn.DISPIMG("ID_203BF5757A624C8ABD80AD7B244FAFB9",1)</f>
        <v>=DISPIMG("ID_203BF5757A624C8ABD80AD7B244FAFB9",1)</v>
      </c>
      <c r="N3" s="14"/>
    </row>
    <row r="4" s="2" customFormat="1" ht="52" customHeight="1" spans="1:15">
      <c r="A4" s="14">
        <v>2</v>
      </c>
      <c r="B4" s="16" t="s">
        <v>22</v>
      </c>
      <c r="C4" s="16" t="s">
        <v>16</v>
      </c>
      <c r="D4" s="16" t="s">
        <v>16</v>
      </c>
      <c r="E4" s="16" t="s">
        <v>23</v>
      </c>
      <c r="F4" s="16" t="s">
        <v>16</v>
      </c>
      <c r="G4" s="17" t="s">
        <v>16</v>
      </c>
      <c r="H4" s="17" t="s">
        <v>16</v>
      </c>
      <c r="I4" s="16" t="s">
        <v>18</v>
      </c>
      <c r="J4" s="16" t="s">
        <v>19</v>
      </c>
      <c r="K4" s="16" t="s">
        <v>20</v>
      </c>
      <c r="L4" s="16" t="s">
        <v>21</v>
      </c>
      <c r="M4" s="16" t="str">
        <f>_xlfn.DISPIMG("ID_0C0005FD60D94F64BC7883FEBA11EC88",1)</f>
        <v>=DISPIMG("ID_0C0005FD60D94F64BC7883FEBA11EC88",1)</v>
      </c>
      <c r="N4" s="16"/>
    </row>
    <row r="5" ht="22.5" customHeight="1" spans="1:15">
      <c r="A5" s="14">
        <v>3</v>
      </c>
      <c r="B5" s="16" t="s">
        <v>24</v>
      </c>
      <c r="C5" s="16" t="s">
        <v>16</v>
      </c>
      <c r="D5" s="16" t="s">
        <v>16</v>
      </c>
      <c r="E5" s="16" t="s">
        <v>25</v>
      </c>
      <c r="F5" s="16" t="s">
        <v>16</v>
      </c>
      <c r="G5" s="17" t="s">
        <v>16</v>
      </c>
      <c r="H5" s="17" t="s">
        <v>16</v>
      </c>
      <c r="I5" s="16" t="s">
        <v>18</v>
      </c>
      <c r="J5" s="16" t="s">
        <v>19</v>
      </c>
      <c r="K5" s="16" t="s">
        <v>20</v>
      </c>
      <c r="L5" s="16" t="s">
        <v>21</v>
      </c>
      <c r="M5" s="16" t="str">
        <f>_xlfn.DISPIMG("ID_41AAD2A0903A41E5AC70763F902E4C41",1)</f>
        <v>=DISPIMG("ID_41AAD2A0903A41E5AC70763F902E4C41",1)</v>
      </c>
      <c r="N5" s="16"/>
      <c r="O5" s="18"/>
    </row>
    <row r="6" s="2" customFormat="1" ht="22.5" customHeight="1" spans="1:15">
      <c r="A6" s="14">
        <v>4</v>
      </c>
      <c r="B6" s="16" t="s">
        <v>26</v>
      </c>
      <c r="C6" s="16" t="s">
        <v>16</v>
      </c>
      <c r="D6" s="16" t="s">
        <v>16</v>
      </c>
      <c r="E6" s="16" t="s">
        <v>25</v>
      </c>
      <c r="F6" s="16" t="s">
        <v>16</v>
      </c>
      <c r="G6" s="17" t="s">
        <v>16</v>
      </c>
      <c r="H6" s="17" t="s">
        <v>16</v>
      </c>
      <c r="I6" s="16" t="s">
        <v>18</v>
      </c>
      <c r="J6" s="16" t="s">
        <v>19</v>
      </c>
      <c r="K6" s="16" t="s">
        <v>20</v>
      </c>
      <c r="L6" s="16" t="s">
        <v>21</v>
      </c>
      <c r="M6" s="16" t="str">
        <f>_xlfn.DISPIMG("ID_E75957FE4EE44278A60BC860DC72BF8A",1)</f>
        <v>=DISPIMG("ID_E75957FE4EE44278A60BC860DC72BF8A",1)</v>
      </c>
      <c r="N6" s="16"/>
    </row>
    <row r="7" s="2" customFormat="1" ht="22.5" customHeight="1" spans="1:15">
      <c r="A7" s="14">
        <v>5</v>
      </c>
      <c r="B7" s="16" t="s">
        <v>27</v>
      </c>
      <c r="C7" s="16" t="s">
        <v>16</v>
      </c>
      <c r="D7" s="16" t="s">
        <v>16</v>
      </c>
      <c r="E7" s="16" t="s">
        <v>25</v>
      </c>
      <c r="F7" s="16" t="s">
        <v>16</v>
      </c>
      <c r="G7" s="17" t="s">
        <v>16</v>
      </c>
      <c r="H7" s="17" t="s">
        <v>16</v>
      </c>
      <c r="I7" s="16" t="s">
        <v>18</v>
      </c>
      <c r="J7" s="16" t="s">
        <v>19</v>
      </c>
      <c r="K7" s="16" t="s">
        <v>20</v>
      </c>
      <c r="L7" s="16" t="s">
        <v>21</v>
      </c>
      <c r="M7" s="16" t="str">
        <f>_xlfn.DISPIMG("ID_16E4C329F6224A7798A35498C9C21598",1)</f>
        <v>=DISPIMG("ID_16E4C329F6224A7798A35498C9C21598",1)</v>
      </c>
      <c r="N7" s="16"/>
    </row>
    <row r="8" s="2" customFormat="1" ht="22.5" customHeight="1" spans="1:15">
      <c r="A8" s="14">
        <v>6</v>
      </c>
      <c r="B8" s="16" t="s">
        <v>28</v>
      </c>
      <c r="C8" s="16" t="s">
        <v>16</v>
      </c>
      <c r="D8" s="16" t="s">
        <v>16</v>
      </c>
      <c r="E8" s="16" t="s">
        <v>25</v>
      </c>
      <c r="F8" s="16" t="s">
        <v>16</v>
      </c>
      <c r="G8" s="17" t="s">
        <v>16</v>
      </c>
      <c r="H8" s="17" t="s">
        <v>16</v>
      </c>
      <c r="I8" s="16" t="s">
        <v>18</v>
      </c>
      <c r="J8" s="16" t="s">
        <v>19</v>
      </c>
      <c r="K8" s="16" t="s">
        <v>20</v>
      </c>
      <c r="L8" s="16" t="s">
        <v>21</v>
      </c>
      <c r="M8" s="16" t="str">
        <f>_xlfn.DISPIMG("ID_08B4548C123B4F14B29DE3B91CD6F5C1",1)</f>
        <v>=DISPIMG("ID_08B4548C123B4F14B29DE3B91CD6F5C1",1)</v>
      </c>
      <c r="N8" s="16"/>
    </row>
    <row r="9" s="2" customFormat="1" ht="22.5" customHeight="1" spans="1:15">
      <c r="A9" s="14">
        <v>7</v>
      </c>
      <c r="B9" s="16" t="s">
        <v>29</v>
      </c>
      <c r="C9" s="16" t="s">
        <v>16</v>
      </c>
      <c r="D9" s="16" t="s">
        <v>16</v>
      </c>
      <c r="E9" s="16" t="s">
        <v>25</v>
      </c>
      <c r="F9" s="16" t="s">
        <v>16</v>
      </c>
      <c r="G9" s="17" t="s">
        <v>16</v>
      </c>
      <c r="H9" s="17" t="s">
        <v>16</v>
      </c>
      <c r="I9" s="16" t="s">
        <v>30</v>
      </c>
      <c r="J9" s="16" t="s">
        <v>19</v>
      </c>
      <c r="K9" s="16" t="s">
        <v>20</v>
      </c>
      <c r="L9" s="16" t="s">
        <v>21</v>
      </c>
      <c r="M9" s="16" t="str">
        <f>_xlfn.DISPIMG("ID_208C46A31D8B4453970B8981C65F22A3",1)</f>
        <v>=DISPIMG("ID_208C46A31D8B4453970B8981C65F22A3",1)</v>
      </c>
      <c r="N9" s="16"/>
    </row>
    <row r="10" ht="22.5" customHeight="1" spans="1:15">
      <c r="A10" s="14">
        <v>8</v>
      </c>
      <c r="B10" s="16" t="s">
        <v>31</v>
      </c>
      <c r="C10" s="16" t="s">
        <v>16</v>
      </c>
      <c r="D10" s="16" t="s">
        <v>16</v>
      </c>
      <c r="E10" s="16" t="s">
        <v>32</v>
      </c>
      <c r="F10" s="16" t="s">
        <v>16</v>
      </c>
      <c r="G10" s="17" t="s">
        <v>16</v>
      </c>
      <c r="H10" s="17" t="s">
        <v>16</v>
      </c>
      <c r="I10" s="16" t="s">
        <v>30</v>
      </c>
      <c r="J10" s="16" t="s">
        <v>19</v>
      </c>
      <c r="K10" s="16" t="s">
        <v>20</v>
      </c>
      <c r="L10" s="16" t="s">
        <v>21</v>
      </c>
      <c r="M10" s="16" t="str">
        <f>_xlfn.DISPIMG("ID_D6B93B922006493AA8340C5A9E07AB37",1)</f>
        <v>=DISPIMG("ID_D6B93B922006493AA8340C5A9E07AB37",1)</v>
      </c>
      <c r="N10" s="16"/>
    </row>
    <row r="11" ht="22.5" customHeight="1" spans="1:15">
      <c r="A11" s="14">
        <v>9</v>
      </c>
      <c r="B11" s="16" t="s">
        <v>33</v>
      </c>
      <c r="C11" s="16" t="s">
        <v>16</v>
      </c>
      <c r="D11" s="16" t="s">
        <v>16</v>
      </c>
      <c r="E11" s="16" t="s">
        <v>34</v>
      </c>
      <c r="F11" s="16" t="s">
        <v>16</v>
      </c>
      <c r="G11" s="17" t="s">
        <v>16</v>
      </c>
      <c r="H11" s="17" t="s">
        <v>16</v>
      </c>
      <c r="I11" s="16" t="s">
        <v>18</v>
      </c>
      <c r="J11" s="16" t="s">
        <v>19</v>
      </c>
      <c r="K11" s="16" t="s">
        <v>20</v>
      </c>
      <c r="L11" s="16" t="s">
        <v>21</v>
      </c>
      <c r="M11" s="16" t="str">
        <f>_xlfn.DISPIMG("ID_E0D644D2F6E64F178F6F7615AE11DCAE",1)</f>
        <v>=DISPIMG("ID_E0D644D2F6E64F178F6F7615AE11DCAE",1)</v>
      </c>
      <c r="N11" s="16"/>
    </row>
    <row r="12" ht="22.5" customHeight="1" spans="1:15">
      <c r="A12" s="14">
        <v>10</v>
      </c>
      <c r="B12" s="16" t="s">
        <v>35</v>
      </c>
      <c r="C12" s="16" t="s">
        <v>16</v>
      </c>
      <c r="D12" s="16" t="s">
        <v>16</v>
      </c>
      <c r="E12" s="16" t="s">
        <v>34</v>
      </c>
      <c r="F12" s="16" t="s">
        <v>16</v>
      </c>
      <c r="G12" s="17" t="s">
        <v>16</v>
      </c>
      <c r="H12" s="17" t="s">
        <v>16</v>
      </c>
      <c r="I12" s="16" t="s">
        <v>18</v>
      </c>
      <c r="J12" s="16" t="s">
        <v>19</v>
      </c>
      <c r="K12" s="16" t="s">
        <v>20</v>
      </c>
      <c r="L12" s="16" t="s">
        <v>21</v>
      </c>
      <c r="M12" s="16" t="str">
        <f>_xlfn.DISPIMG("ID_E6FE3897B6014D8385EACC398F3D256B",1)</f>
        <v>=DISPIMG("ID_E6FE3897B6014D8385EACC398F3D256B",1)</v>
      </c>
      <c r="N12" s="16"/>
    </row>
    <row r="13" ht="22.5" customHeight="1" spans="1:15">
      <c r="A13" s="14">
        <v>11</v>
      </c>
      <c r="B13" s="16" t="s">
        <v>36</v>
      </c>
      <c r="C13" s="16" t="s">
        <v>16</v>
      </c>
      <c r="D13" s="16" t="s">
        <v>16</v>
      </c>
      <c r="E13" s="16" t="s">
        <v>34</v>
      </c>
      <c r="F13" s="16" t="s">
        <v>16</v>
      </c>
      <c r="G13" s="17" t="s">
        <v>16</v>
      </c>
      <c r="H13" s="17" t="s">
        <v>16</v>
      </c>
      <c r="I13" s="16" t="s">
        <v>18</v>
      </c>
      <c r="J13" s="16" t="s">
        <v>19</v>
      </c>
      <c r="K13" s="16" t="s">
        <v>20</v>
      </c>
      <c r="L13" s="16" t="s">
        <v>21</v>
      </c>
      <c r="M13" s="16" t="str">
        <f>_xlfn.DISPIMG("ID_ED6E5FADF3A94A39AEBDCD8C450B53A3",1)</f>
        <v>=DISPIMG("ID_ED6E5FADF3A94A39AEBDCD8C450B53A3",1)</v>
      </c>
      <c r="N13" s="16"/>
    </row>
    <row r="14" ht="22.5" customHeight="1" spans="1:15">
      <c r="A14" s="14">
        <v>12</v>
      </c>
      <c r="B14" s="16" t="s">
        <v>37</v>
      </c>
      <c r="C14" s="16" t="s">
        <v>16</v>
      </c>
      <c r="D14" s="16" t="s">
        <v>16</v>
      </c>
      <c r="E14" s="16" t="s">
        <v>38</v>
      </c>
      <c r="F14" s="16" t="s">
        <v>16</v>
      </c>
      <c r="G14" s="17" t="s">
        <v>16</v>
      </c>
      <c r="H14" s="17" t="s">
        <v>16</v>
      </c>
      <c r="I14" s="16" t="s">
        <v>18</v>
      </c>
      <c r="J14" s="16" t="s">
        <v>19</v>
      </c>
      <c r="K14" s="16" t="s">
        <v>20</v>
      </c>
      <c r="L14" s="16" t="s">
        <v>21</v>
      </c>
      <c r="M14" s="16" t="str">
        <f>_xlfn.DISPIMG("ID_FD9D676847D94CBAA5CAD25D64401CF8",1)</f>
        <v>=DISPIMG("ID_FD9D676847D94CBAA5CAD25D64401CF8",1)</v>
      </c>
      <c r="N14" s="16"/>
    </row>
    <row r="15" s="2" customFormat="1" ht="57" customHeight="1" spans="1:15">
      <c r="A15" s="14">
        <v>13</v>
      </c>
      <c r="B15" s="16" t="s">
        <v>39</v>
      </c>
      <c r="C15" s="16" t="s">
        <v>16</v>
      </c>
      <c r="D15" s="16" t="s">
        <v>16</v>
      </c>
      <c r="E15" s="16" t="s">
        <v>38</v>
      </c>
      <c r="F15" s="16" t="s">
        <v>16</v>
      </c>
      <c r="G15" s="17" t="s">
        <v>16</v>
      </c>
      <c r="H15" s="17" t="s">
        <v>16</v>
      </c>
      <c r="I15" s="16" t="s">
        <v>18</v>
      </c>
      <c r="J15" s="16" t="s">
        <v>19</v>
      </c>
      <c r="K15" s="16" t="s">
        <v>20</v>
      </c>
      <c r="L15" s="16" t="s">
        <v>21</v>
      </c>
      <c r="M15" s="16" t="str">
        <f>_xlfn.DISPIMG("ID_7BC4A27058934449BA5354851F0DFD44",1)</f>
        <v>=DISPIMG("ID_7BC4A27058934449BA5354851F0DFD44",1)</v>
      </c>
      <c r="N15" s="16" t="s">
        <v>40</v>
      </c>
    </row>
    <row r="16" s="2" customFormat="1" ht="22.5" customHeight="1" spans="1:15">
      <c r="A16" s="14">
        <v>14</v>
      </c>
      <c r="B16" s="16" t="s">
        <v>41</v>
      </c>
      <c r="C16" s="16" t="s">
        <v>16</v>
      </c>
      <c r="D16" s="16" t="s">
        <v>16</v>
      </c>
      <c r="E16" s="16" t="s">
        <v>42</v>
      </c>
      <c r="F16" s="16" t="s">
        <v>16</v>
      </c>
      <c r="G16" s="17" t="s">
        <v>16</v>
      </c>
      <c r="H16" s="17" t="s">
        <v>16</v>
      </c>
      <c r="I16" s="16" t="s">
        <v>18</v>
      </c>
      <c r="J16" s="16" t="s">
        <v>19</v>
      </c>
      <c r="K16" s="16" t="s">
        <v>20</v>
      </c>
      <c r="L16" s="16" t="s">
        <v>21</v>
      </c>
      <c r="M16" s="16" t="str">
        <f>_xlfn.DISPIMG("ID_1ED2CE09D9964BBCBF483726A2BF834A",1)</f>
        <v>=DISPIMG("ID_1ED2CE09D9964BBCBF483726A2BF834A",1)</v>
      </c>
      <c r="N16" s="16"/>
    </row>
    <row r="17" s="2" customFormat="1" ht="22.5" customHeight="1" spans="1:14">
      <c r="A17" s="19">
        <v>15</v>
      </c>
      <c r="B17" s="16" t="s">
        <v>43</v>
      </c>
      <c r="C17" s="16" t="s">
        <v>16</v>
      </c>
      <c r="D17" s="16" t="s">
        <v>44</v>
      </c>
      <c r="E17" s="16" t="s">
        <v>45</v>
      </c>
      <c r="F17" s="16" t="s">
        <v>16</v>
      </c>
      <c r="G17" s="16" t="s">
        <v>16</v>
      </c>
      <c r="H17" s="16" t="s">
        <v>16</v>
      </c>
      <c r="I17" s="16" t="s">
        <v>18</v>
      </c>
      <c r="J17" s="16" t="s">
        <v>19</v>
      </c>
      <c r="K17" s="16" t="s">
        <v>20</v>
      </c>
      <c r="L17" s="16" t="s">
        <v>21</v>
      </c>
      <c r="M17" s="16"/>
      <c r="N17" s="16" t="s">
        <v>46</v>
      </c>
    </row>
    <row r="18" s="2" customFormat="1" ht="22.5" customHeight="1" spans="1:14">
      <c r="A18" s="20"/>
      <c r="B18" s="16"/>
      <c r="C18" s="16"/>
      <c r="D18" s="16" t="s">
        <v>47</v>
      </c>
      <c r="E18" s="16"/>
      <c r="F18" s="16"/>
      <c r="G18" s="16"/>
      <c r="H18" s="16"/>
      <c r="I18" s="16"/>
      <c r="J18" s="16" t="s">
        <v>19</v>
      </c>
      <c r="K18" s="16" t="s">
        <v>20</v>
      </c>
      <c r="L18" s="16" t="s">
        <v>21</v>
      </c>
      <c r="M18" s="16"/>
      <c r="N18" s="16"/>
    </row>
    <row r="19" s="2" customFormat="1" ht="22.5" customHeight="1" spans="1:14">
      <c r="A19" s="16">
        <v>16</v>
      </c>
      <c r="B19" s="16" t="s">
        <v>48</v>
      </c>
      <c r="C19" s="16" t="s">
        <v>16</v>
      </c>
      <c r="D19" s="16" t="s">
        <v>47</v>
      </c>
      <c r="E19" s="16"/>
      <c r="F19" s="16"/>
      <c r="G19" s="16"/>
      <c r="H19" s="16"/>
      <c r="I19" s="16"/>
      <c r="J19" s="16" t="s">
        <v>19</v>
      </c>
      <c r="K19" s="16" t="s">
        <v>20</v>
      </c>
      <c r="L19" s="16" t="s">
        <v>21</v>
      </c>
      <c r="M19" s="16"/>
      <c r="N19" s="16"/>
    </row>
    <row r="20" s="2" customFormat="1" ht="22.5" customHeight="1" spans="1:14">
      <c r="A20" s="16"/>
      <c r="B20" s="16"/>
      <c r="C20" s="16"/>
      <c r="D20" s="16"/>
      <c r="E20" s="16"/>
      <c r="F20" s="16"/>
      <c r="G20" s="16"/>
      <c r="H20" s="16"/>
      <c r="I20" s="16"/>
      <c r="J20" s="16" t="s">
        <v>19</v>
      </c>
      <c r="K20" s="16" t="s">
        <v>20</v>
      </c>
      <c r="L20" s="16" t="s">
        <v>21</v>
      </c>
      <c r="M20" s="16"/>
      <c r="N20" s="16"/>
    </row>
    <row r="21" s="2" customFormat="1" ht="22.5" customHeight="1" spans="1:14">
      <c r="A21" s="16"/>
      <c r="B21" s="16"/>
      <c r="C21" s="16"/>
      <c r="D21" s="16"/>
      <c r="E21" s="16"/>
      <c r="F21" s="16"/>
      <c r="G21" s="16"/>
      <c r="H21" s="16"/>
      <c r="I21" s="16"/>
      <c r="J21" s="16" t="s">
        <v>19</v>
      </c>
      <c r="K21" s="16" t="s">
        <v>20</v>
      </c>
      <c r="L21" s="16" t="s">
        <v>21</v>
      </c>
      <c r="M21" s="16"/>
      <c r="N21" s="16"/>
    </row>
    <row r="22" s="2" customFormat="1" ht="22.5" customHeight="1" spans="1:14">
      <c r="A22" s="16">
        <v>17</v>
      </c>
      <c r="B22" s="16" t="s">
        <v>49</v>
      </c>
      <c r="C22" s="16" t="s">
        <v>16</v>
      </c>
      <c r="D22" s="16" t="s">
        <v>47</v>
      </c>
      <c r="E22" s="16"/>
      <c r="F22" s="16"/>
      <c r="G22" s="16"/>
      <c r="H22" s="16"/>
      <c r="I22" s="16"/>
      <c r="J22" s="16" t="s">
        <v>19</v>
      </c>
      <c r="K22" s="16" t="s">
        <v>20</v>
      </c>
      <c r="L22" s="16" t="s">
        <v>21</v>
      </c>
      <c r="M22" s="16"/>
      <c r="N22" s="16"/>
    </row>
    <row r="23" s="2" customFormat="1" ht="22.5" customHeight="1" spans="1:14">
      <c r="A23" s="16"/>
      <c r="B23" s="16"/>
      <c r="C23" s="16"/>
      <c r="D23" s="16"/>
      <c r="E23" s="16"/>
      <c r="F23" s="16"/>
      <c r="G23" s="16"/>
      <c r="H23" s="16"/>
      <c r="I23" s="16"/>
      <c r="J23" s="16" t="s">
        <v>19</v>
      </c>
      <c r="K23" s="16" t="s">
        <v>20</v>
      </c>
      <c r="L23" s="16" t="s">
        <v>21</v>
      </c>
      <c r="M23" s="16"/>
      <c r="N23" s="16"/>
    </row>
    <row r="24" s="2" customFormat="1" ht="22.5" customHeight="1" spans="1:14">
      <c r="A24" s="16"/>
      <c r="B24" s="16"/>
      <c r="C24" s="16"/>
      <c r="D24" s="16"/>
      <c r="E24" s="16"/>
      <c r="F24" s="16"/>
      <c r="G24" s="16"/>
      <c r="H24" s="16"/>
      <c r="I24" s="16"/>
      <c r="J24" s="16" t="s">
        <v>19</v>
      </c>
      <c r="K24" s="16" t="s">
        <v>20</v>
      </c>
      <c r="L24" s="16" t="s">
        <v>21</v>
      </c>
      <c r="M24" s="16"/>
      <c r="N24" s="16"/>
    </row>
    <row r="25" s="2" customFormat="1" ht="22.5" customHeight="1" spans="1:14">
      <c r="A25" s="16">
        <v>18</v>
      </c>
      <c r="B25" s="16" t="s">
        <v>50</v>
      </c>
      <c r="C25" s="16" t="s">
        <v>16</v>
      </c>
      <c r="D25" s="16" t="s">
        <v>47</v>
      </c>
      <c r="E25" s="16"/>
      <c r="F25" s="16"/>
      <c r="G25" s="16"/>
      <c r="H25" s="16"/>
      <c r="I25" s="16"/>
      <c r="J25" s="16" t="s">
        <v>19</v>
      </c>
      <c r="K25" s="16" t="s">
        <v>20</v>
      </c>
      <c r="L25" s="16" t="s">
        <v>21</v>
      </c>
      <c r="M25" s="16"/>
      <c r="N25" s="16"/>
    </row>
    <row r="26" s="2" customFormat="1" ht="22.5" customHeight="1" spans="1:14">
      <c r="A26" s="16"/>
      <c r="B26" s="16"/>
      <c r="C26" s="16"/>
      <c r="D26" s="16"/>
      <c r="E26" s="16"/>
      <c r="F26" s="16"/>
      <c r="G26" s="16"/>
      <c r="H26" s="16"/>
      <c r="I26" s="16"/>
      <c r="J26" s="16" t="s">
        <v>19</v>
      </c>
      <c r="K26" s="16" t="s">
        <v>20</v>
      </c>
      <c r="L26" s="16" t="s">
        <v>21</v>
      </c>
      <c r="M26" s="16"/>
      <c r="N26" s="16"/>
    </row>
    <row r="27" s="2" customFormat="1" ht="22.5" customHeight="1" spans="1:14">
      <c r="A27" s="16"/>
      <c r="B27" s="16"/>
      <c r="C27" s="16"/>
      <c r="D27" s="16"/>
      <c r="E27" s="16"/>
      <c r="F27" s="16"/>
      <c r="G27" s="16"/>
      <c r="H27" s="16"/>
      <c r="I27" s="16"/>
      <c r="J27" s="16" t="s">
        <v>19</v>
      </c>
      <c r="K27" s="16" t="s">
        <v>20</v>
      </c>
      <c r="L27" s="16" t="s">
        <v>21</v>
      </c>
      <c r="M27" s="16"/>
      <c r="N27" s="16"/>
    </row>
    <row r="28" s="2" customFormat="1" ht="22.5" customHeight="1" spans="1:14">
      <c r="A28" s="16">
        <v>19</v>
      </c>
      <c r="B28" s="16" t="s">
        <v>51</v>
      </c>
      <c r="C28" s="16" t="s">
        <v>16</v>
      </c>
      <c r="D28" s="16" t="s">
        <v>47</v>
      </c>
      <c r="E28" s="16"/>
      <c r="F28" s="16"/>
      <c r="G28" s="16"/>
      <c r="H28" s="16"/>
      <c r="I28" s="16"/>
      <c r="J28" s="16" t="s">
        <v>19</v>
      </c>
      <c r="K28" s="16" t="s">
        <v>20</v>
      </c>
      <c r="L28" s="16" t="s">
        <v>21</v>
      </c>
      <c r="M28" s="16"/>
      <c r="N28" s="16"/>
    </row>
    <row r="29" s="2" customFormat="1" ht="22.5" customHeight="1" spans="1:14">
      <c r="A29" s="16"/>
      <c r="B29" s="16"/>
      <c r="C29" s="16"/>
      <c r="D29" s="16"/>
      <c r="E29" s="16"/>
      <c r="F29" s="16"/>
      <c r="G29" s="16"/>
      <c r="H29" s="16"/>
      <c r="I29" s="16"/>
      <c r="J29" s="16" t="s">
        <v>19</v>
      </c>
      <c r="K29" s="16" t="s">
        <v>20</v>
      </c>
      <c r="L29" s="16" t="s">
        <v>21</v>
      </c>
      <c r="M29" s="16"/>
      <c r="N29" s="16"/>
    </row>
    <row r="30" s="2" customFormat="1" ht="22.5" customHeight="1" spans="1:14">
      <c r="A30" s="16"/>
      <c r="B30" s="16"/>
      <c r="C30" s="16"/>
      <c r="D30" s="16"/>
      <c r="E30" s="16"/>
      <c r="F30" s="16"/>
      <c r="G30" s="16"/>
      <c r="H30" s="16"/>
      <c r="I30" s="16"/>
      <c r="J30" s="16" t="s">
        <v>19</v>
      </c>
      <c r="K30" s="16" t="s">
        <v>20</v>
      </c>
      <c r="L30" s="16" t="s">
        <v>21</v>
      </c>
      <c r="M30" s="16"/>
      <c r="N30" s="16"/>
    </row>
    <row r="31" s="2" customFormat="1" ht="22.5" customHeight="1" spans="1:14">
      <c r="A31" s="16">
        <v>20</v>
      </c>
      <c r="B31" s="16" t="s">
        <v>52</v>
      </c>
      <c r="C31" s="16" t="s">
        <v>16</v>
      </c>
      <c r="D31" s="16" t="s">
        <v>47</v>
      </c>
      <c r="E31" s="16"/>
      <c r="F31" s="16"/>
      <c r="G31" s="16"/>
      <c r="H31" s="16"/>
      <c r="I31" s="16"/>
      <c r="J31" s="16" t="s">
        <v>19</v>
      </c>
      <c r="K31" s="16" t="s">
        <v>20</v>
      </c>
      <c r="L31" s="16" t="s">
        <v>21</v>
      </c>
      <c r="M31" s="16"/>
      <c r="N31" s="16"/>
    </row>
    <row r="32" s="2" customFormat="1" ht="22.5" customHeight="1" spans="1:14">
      <c r="A32" s="16"/>
      <c r="B32" s="16"/>
      <c r="C32" s="16"/>
      <c r="D32" s="16"/>
      <c r="E32" s="16"/>
      <c r="F32" s="16"/>
      <c r="G32" s="16"/>
      <c r="H32" s="16"/>
      <c r="I32" s="16"/>
      <c r="J32" s="16" t="s">
        <v>19</v>
      </c>
      <c r="K32" s="16" t="s">
        <v>20</v>
      </c>
      <c r="L32" s="16" t="s">
        <v>21</v>
      </c>
      <c r="M32" s="16"/>
      <c r="N32" s="16"/>
    </row>
    <row r="33" s="2" customFormat="1" ht="22.5" customHeight="1" spans="1:14">
      <c r="A33" s="16"/>
      <c r="B33" s="16"/>
      <c r="C33" s="16"/>
      <c r="D33" s="16"/>
      <c r="E33" s="16"/>
      <c r="F33" s="16"/>
      <c r="G33" s="16"/>
      <c r="H33" s="16"/>
      <c r="I33" s="16"/>
      <c r="J33" s="16" t="s">
        <v>19</v>
      </c>
      <c r="K33" s="16" t="s">
        <v>20</v>
      </c>
      <c r="L33" s="16" t="s">
        <v>21</v>
      </c>
      <c r="M33" s="16"/>
      <c r="N33" s="16"/>
    </row>
    <row r="34" s="2" customFormat="1" ht="22.5" customHeight="1" spans="1:14">
      <c r="A34" s="16">
        <v>21</v>
      </c>
      <c r="B34" s="16" t="s">
        <v>53</v>
      </c>
      <c r="C34" s="16" t="s">
        <v>16</v>
      </c>
      <c r="D34" s="16" t="s">
        <v>16</v>
      </c>
      <c r="E34" s="16" t="s">
        <v>54</v>
      </c>
      <c r="F34" s="16" t="s">
        <v>16</v>
      </c>
      <c r="G34" s="17" t="s">
        <v>16</v>
      </c>
      <c r="H34" s="17" t="s">
        <v>16</v>
      </c>
      <c r="I34" s="16" t="s">
        <v>18</v>
      </c>
      <c r="J34" s="16" t="s">
        <v>19</v>
      </c>
      <c r="K34" s="16" t="s">
        <v>20</v>
      </c>
      <c r="L34" s="16" t="s">
        <v>21</v>
      </c>
      <c r="M34" s="16" t="str">
        <f>_xlfn.DISPIMG("ID_35888D357F2C43E288A4C12602C56730",1)</f>
        <v>=DISPIMG("ID_35888D357F2C43E288A4C12602C56730",1)</v>
      </c>
      <c r="N34" s="16"/>
    </row>
    <row r="35" ht="22.5" customHeight="1" spans="1:14">
      <c r="A35" s="16">
        <v>22</v>
      </c>
      <c r="B35" s="16" t="s">
        <v>55</v>
      </c>
      <c r="C35" s="16" t="s">
        <v>16</v>
      </c>
      <c r="D35" s="16" t="s">
        <v>16</v>
      </c>
      <c r="E35" s="16" t="s">
        <v>54</v>
      </c>
      <c r="F35" s="16" t="s">
        <v>16</v>
      </c>
      <c r="G35" s="17" t="s">
        <v>16</v>
      </c>
      <c r="H35" s="17" t="s">
        <v>16</v>
      </c>
      <c r="I35" s="16" t="s">
        <v>18</v>
      </c>
      <c r="J35" s="16" t="s">
        <v>19</v>
      </c>
      <c r="K35" s="16" t="s">
        <v>20</v>
      </c>
      <c r="L35" s="16" t="s">
        <v>21</v>
      </c>
      <c r="M35" s="16" t="str">
        <f>_xlfn.DISPIMG("ID_39C4E2B0F74A419890BFD8D545B55692",1)</f>
        <v>=DISPIMG("ID_39C4E2B0F74A419890BFD8D545B55692",1)</v>
      </c>
      <c r="N35" s="16"/>
    </row>
    <row r="36" ht="22.5" customHeight="1" spans="1:14">
      <c r="A36" s="16">
        <v>23</v>
      </c>
      <c r="B36" s="16" t="s">
        <v>56</v>
      </c>
      <c r="C36" s="16" t="s">
        <v>16</v>
      </c>
      <c r="D36" s="16" t="s">
        <v>16</v>
      </c>
      <c r="E36" s="16" t="s">
        <v>54</v>
      </c>
      <c r="F36" s="16" t="s">
        <v>16</v>
      </c>
      <c r="G36" s="17" t="s">
        <v>16</v>
      </c>
      <c r="H36" s="17" t="s">
        <v>16</v>
      </c>
      <c r="I36" s="16" t="s">
        <v>18</v>
      </c>
      <c r="J36" s="16" t="s">
        <v>19</v>
      </c>
      <c r="K36" s="16" t="s">
        <v>20</v>
      </c>
      <c r="L36" s="16" t="s">
        <v>21</v>
      </c>
      <c r="M36" s="16" t="str">
        <f>_xlfn.DISPIMG("ID_F47567690AA443C98CB2D0B90694B2FE",1)</f>
        <v>=DISPIMG("ID_F47567690AA443C98CB2D0B90694B2FE",1)</v>
      </c>
      <c r="N36" s="16"/>
    </row>
    <row r="37" ht="27.95" customHeight="1" spans="1:14">
      <c r="A37" s="16">
        <v>24</v>
      </c>
      <c r="B37" s="21" t="s">
        <v>57</v>
      </c>
      <c r="C37" s="21" t="s">
        <v>16</v>
      </c>
      <c r="D37" s="21" t="s">
        <v>58</v>
      </c>
      <c r="E37" s="21" t="s">
        <v>59</v>
      </c>
      <c r="F37" s="16" t="s">
        <v>16</v>
      </c>
      <c r="G37" s="16" t="s">
        <v>16</v>
      </c>
      <c r="H37" s="16" t="s">
        <v>16</v>
      </c>
      <c r="I37" s="16" t="s">
        <v>30</v>
      </c>
      <c r="J37" s="16" t="s">
        <v>19</v>
      </c>
      <c r="K37" s="16" t="s">
        <v>20</v>
      </c>
      <c r="L37" s="16" t="s">
        <v>21</v>
      </c>
      <c r="M37" s="16"/>
      <c r="N37" s="16"/>
    </row>
    <row r="38" ht="27.95" customHeight="1" spans="1:14">
      <c r="A38" s="16">
        <v>25</v>
      </c>
      <c r="B38" s="21" t="s">
        <v>57</v>
      </c>
      <c r="C38" s="21" t="s">
        <v>60</v>
      </c>
      <c r="D38" s="21" t="s">
        <v>61</v>
      </c>
      <c r="E38" s="21" t="s">
        <v>59</v>
      </c>
      <c r="F38" s="16" t="s">
        <v>16</v>
      </c>
      <c r="G38" s="16" t="s">
        <v>16</v>
      </c>
      <c r="H38" s="16" t="s">
        <v>16</v>
      </c>
      <c r="I38" s="16" t="s">
        <v>30</v>
      </c>
      <c r="J38" s="16" t="s">
        <v>62</v>
      </c>
      <c r="K38" s="16" t="s">
        <v>20</v>
      </c>
      <c r="L38" s="16" t="s">
        <v>21</v>
      </c>
      <c r="M38" s="16"/>
      <c r="N38" s="16"/>
    </row>
    <row r="39" ht="27.95" customHeight="1" spans="1:14">
      <c r="A39" s="16">
        <v>26</v>
      </c>
      <c r="B39" s="21" t="s">
        <v>57</v>
      </c>
      <c r="C39" s="21" t="s">
        <v>16</v>
      </c>
      <c r="D39" s="21" t="s">
        <v>63</v>
      </c>
      <c r="E39" s="21" t="s">
        <v>59</v>
      </c>
      <c r="F39" s="16" t="s">
        <v>16</v>
      </c>
      <c r="G39" s="16" t="s">
        <v>16</v>
      </c>
      <c r="H39" s="16" t="s">
        <v>16</v>
      </c>
      <c r="I39" s="16" t="s">
        <v>30</v>
      </c>
      <c r="J39" s="16" t="s">
        <v>19</v>
      </c>
      <c r="K39" s="16" t="s">
        <v>20</v>
      </c>
      <c r="L39" s="16" t="s">
        <v>21</v>
      </c>
      <c r="M39" s="16"/>
      <c r="N39" s="16"/>
    </row>
    <row r="40" ht="27.95" customHeight="1" spans="1:14">
      <c r="A40" s="16">
        <v>27</v>
      </c>
      <c r="B40" s="21" t="s">
        <v>57</v>
      </c>
      <c r="C40" s="21" t="s">
        <v>16</v>
      </c>
      <c r="D40" s="21" t="s">
        <v>64</v>
      </c>
      <c r="E40" s="21" t="s">
        <v>59</v>
      </c>
      <c r="F40" s="16" t="s">
        <v>16</v>
      </c>
      <c r="G40" s="16" t="s">
        <v>16</v>
      </c>
      <c r="H40" s="16" t="s">
        <v>16</v>
      </c>
      <c r="I40" s="16" t="s">
        <v>30</v>
      </c>
      <c r="J40" s="16" t="s">
        <v>19</v>
      </c>
      <c r="K40" s="16" t="s">
        <v>20</v>
      </c>
      <c r="L40" s="16" t="s">
        <v>21</v>
      </c>
      <c r="M40" s="16"/>
      <c r="N40" s="16"/>
    </row>
    <row r="41" ht="27.95" customHeight="1" spans="1:14">
      <c r="A41" s="16">
        <v>28</v>
      </c>
      <c r="B41" s="21" t="s">
        <v>57</v>
      </c>
      <c r="C41" s="21" t="s">
        <v>16</v>
      </c>
      <c r="D41" s="21" t="s">
        <v>65</v>
      </c>
      <c r="E41" s="21" t="s">
        <v>59</v>
      </c>
      <c r="F41" s="16" t="s">
        <v>16</v>
      </c>
      <c r="G41" s="16" t="s">
        <v>16</v>
      </c>
      <c r="H41" s="16" t="s">
        <v>16</v>
      </c>
      <c r="I41" s="16" t="s">
        <v>30</v>
      </c>
      <c r="J41" s="16" t="s">
        <v>19</v>
      </c>
      <c r="K41" s="16" t="s">
        <v>20</v>
      </c>
      <c r="L41" s="16" t="s">
        <v>21</v>
      </c>
      <c r="M41" s="16"/>
      <c r="N41" s="16"/>
    </row>
  </sheetData>
  <mergeCells count="30">
    <mergeCell ref="A1:N1"/>
    <mergeCell ref="A17:A18"/>
    <mergeCell ref="A19:A21"/>
    <mergeCell ref="A22:A24"/>
    <mergeCell ref="A25:A27"/>
    <mergeCell ref="A28:A30"/>
    <mergeCell ref="A31:A33"/>
    <mergeCell ref="B17:B18"/>
    <mergeCell ref="B19:B21"/>
    <mergeCell ref="B22:B24"/>
    <mergeCell ref="B25:B27"/>
    <mergeCell ref="B28:B30"/>
    <mergeCell ref="B31:B33"/>
    <mergeCell ref="C17:C18"/>
    <mergeCell ref="C19:C21"/>
    <mergeCell ref="C22:C24"/>
    <mergeCell ref="C25:C27"/>
    <mergeCell ref="C28:C30"/>
    <mergeCell ref="C31:C33"/>
    <mergeCell ref="D19:D21"/>
    <mergeCell ref="D22:D24"/>
    <mergeCell ref="D25:D27"/>
    <mergeCell ref="D28:D30"/>
    <mergeCell ref="D31:D33"/>
    <mergeCell ref="E17:E33"/>
    <mergeCell ref="F17:F33"/>
    <mergeCell ref="G17:G33"/>
    <mergeCell ref="H17:H33"/>
    <mergeCell ref="I17:I33"/>
    <mergeCell ref="N17:N33"/>
  </mergeCells>
  <pageMargins left="0.7" right="0.7" top="0.75" bottom="0.75" header="0.3" footer="0.3"/>
  <pageSetup paperSize="9" scale="66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D8" sqref="D8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DCTY</dc:creator>
  <cp:lastModifiedBy>云淡风轻</cp:lastModifiedBy>
  <dcterms:created xsi:type="dcterms:W3CDTF">2023-05-13T03:15:00Z</dcterms:created>
  <dcterms:modified xsi:type="dcterms:W3CDTF">2026-02-13T03:10:28Z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CAF9859E5B9D45B3BCD5D749F2DD1332_13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