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2.其它工作\9.工程管理\17.203分厂污水管线更新项目-安装工程61.9\施工图\"/>
    </mc:Choice>
  </mc:AlternateContent>
  <bookViews>
    <workbookView xWindow="0" yWindow="0" windowWidth="28800" windowHeight="12540"/>
  </bookViews>
  <sheets>
    <sheet name="综合材料表" sheetId="5" r:id="rId1"/>
    <sheet name="外管线电伴热数据表" sheetId="6" r:id="rId2"/>
  </sheets>
  <definedNames>
    <definedName name="_xlnm.Print_Area" localSheetId="1">外管线电伴热数据表!$A$1:$W$22</definedName>
  </definedNames>
  <calcPr calcId="162913"/>
</workbook>
</file>

<file path=xl/calcChain.xml><?xml version="1.0" encoding="utf-8"?>
<calcChain xmlns="http://schemas.openxmlformats.org/spreadsheetml/2006/main">
  <c r="AB18" i="6" l="1"/>
  <c r="S18" i="6" s="1"/>
  <c r="T18" i="6" s="1"/>
  <c r="AA18" i="6"/>
  <c r="O18" i="6" s="1"/>
  <c r="AB17" i="6"/>
  <c r="S17" i="6" s="1"/>
  <c r="T17" i="6" s="1"/>
  <c r="AA17" i="6"/>
  <c r="O17" i="6" s="1"/>
  <c r="AB13" i="6"/>
  <c r="AA13" i="6"/>
  <c r="AA7" i="6"/>
  <c r="AB10" i="6"/>
  <c r="S10" i="6" s="1"/>
  <c r="T10" i="6" s="1"/>
  <c r="AA10" i="6"/>
  <c r="O10" i="6" s="1"/>
  <c r="AB12" i="6"/>
  <c r="AB7" i="6"/>
  <c r="AB6" i="6"/>
  <c r="AB5" i="6"/>
  <c r="AB11" i="6"/>
  <c r="AB19" i="6" l="1"/>
  <c r="S19" i="6" s="1"/>
  <c r="T19" i="6" s="1"/>
  <c r="AA19" i="6"/>
  <c r="O19" i="6" s="1"/>
  <c r="AB16" i="6"/>
  <c r="S16" i="6" s="1"/>
  <c r="T16" i="6" s="1"/>
  <c r="AA16" i="6"/>
  <c r="O16" i="6" s="1"/>
  <c r="AB15" i="6"/>
  <c r="S15" i="6" s="1"/>
  <c r="T15" i="6" s="1"/>
  <c r="AA15" i="6"/>
  <c r="O15" i="6" s="1"/>
  <c r="AB14" i="6"/>
  <c r="S14" i="6" s="1"/>
  <c r="T14" i="6" s="1"/>
  <c r="V12" i="6" s="1"/>
  <c r="AA14" i="6"/>
  <c r="O14" i="6" s="1"/>
  <c r="S13" i="6"/>
  <c r="T13" i="6" s="1"/>
  <c r="O13" i="6"/>
  <c r="S12" i="6"/>
  <c r="T12" i="6" s="1"/>
  <c r="AA12" i="6"/>
  <c r="O12" i="6" s="1"/>
  <c r="S11" i="6"/>
  <c r="T11" i="6" s="1"/>
  <c r="AA11" i="6"/>
  <c r="O11" i="6" s="1"/>
  <c r="AB9" i="6"/>
  <c r="S9" i="6" s="1"/>
  <c r="T9" i="6" s="1"/>
  <c r="AA9" i="6"/>
  <c r="O9" i="6" s="1"/>
  <c r="AB8" i="6"/>
  <c r="S8" i="6" s="1"/>
  <c r="T8" i="6" s="1"/>
  <c r="AA8" i="6"/>
  <c r="O8" i="6" s="1"/>
  <c r="S7" i="6"/>
  <c r="T7" i="6" s="1"/>
  <c r="O7" i="6"/>
  <c r="S6" i="6"/>
  <c r="T6" i="6" s="1"/>
  <c r="AA6" i="6"/>
  <c r="O6" i="6" s="1"/>
  <c r="S5" i="6"/>
  <c r="T5" i="6" s="1"/>
  <c r="AA5" i="6"/>
  <c r="O5" i="6" s="1"/>
  <c r="V5" i="6" l="1"/>
</calcChain>
</file>

<file path=xl/sharedStrings.xml><?xml version="1.0" encoding="utf-8"?>
<sst xmlns="http://schemas.openxmlformats.org/spreadsheetml/2006/main" count="487" uniqueCount="205">
  <si>
    <t>工程名称</t>
  </si>
  <si>
    <t>职能</t>
  </si>
  <si>
    <t>设计</t>
  </si>
  <si>
    <t>校核</t>
  </si>
  <si>
    <t>审核</t>
  </si>
  <si>
    <t>设计阶段</t>
  </si>
  <si>
    <t>施工图</t>
  </si>
  <si>
    <t>签名</t>
  </si>
  <si>
    <t>专业</t>
  </si>
  <si>
    <t>工艺</t>
  </si>
  <si>
    <t xml:space="preserve"> </t>
  </si>
  <si>
    <t>设计项目</t>
  </si>
  <si>
    <t>日期</t>
  </si>
  <si>
    <t>图号</t>
  </si>
  <si>
    <t>版次</t>
  </si>
  <si>
    <t>序号</t>
  </si>
  <si>
    <t>介质</t>
  </si>
  <si>
    <t>备注</t>
  </si>
  <si>
    <t>名称</t>
  </si>
  <si>
    <t>起点</t>
  </si>
  <si>
    <t>终点</t>
  </si>
  <si>
    <t>材料</t>
  </si>
  <si>
    <t>技术规格</t>
  </si>
  <si>
    <t>35CrMo</t>
  </si>
  <si>
    <t>HG/T20613-2009</t>
  </si>
  <si>
    <t>Ⅱ型六角头螺母</t>
  </si>
  <si>
    <t>30CrMo</t>
  </si>
  <si>
    <t>M16</t>
  </si>
  <si>
    <t>异径三通</t>
  </si>
  <si>
    <t>M16×90</t>
  </si>
  <si>
    <t>S30408</t>
  </si>
  <si>
    <t>WCB</t>
  </si>
  <si>
    <t>综 合 材 料 表</t>
  </si>
  <si>
    <t>图    号</t>
  </si>
  <si>
    <t>专    业</t>
  </si>
  <si>
    <t>数量</t>
  </si>
  <si>
    <t>单位</t>
  </si>
  <si>
    <t>标准号或图号</t>
  </si>
  <si>
    <t>一、管道</t>
  </si>
  <si>
    <t>无缝钢管</t>
  </si>
  <si>
    <t>米</t>
  </si>
  <si>
    <t>GB/T 8163-2018</t>
  </si>
  <si>
    <t>GB/T 14976-2012</t>
  </si>
  <si>
    <t>二、管件</t>
  </si>
  <si>
    <t>个</t>
  </si>
  <si>
    <t>GB/T 12459-2017</t>
  </si>
  <si>
    <t>90°弯头 R=1.5D</t>
  </si>
  <si>
    <t>三、阀门</t>
  </si>
  <si>
    <t>四、法兰</t>
  </si>
  <si>
    <t>带颈平焊</t>
  </si>
  <si>
    <t>片</t>
  </si>
  <si>
    <t>HG/T 20592-2009</t>
  </si>
  <si>
    <t>五、垫片</t>
  </si>
  <si>
    <t>HG/T 20606-2009</t>
  </si>
  <si>
    <t>六、紧固件</t>
  </si>
  <si>
    <t>全螺纹螺柱</t>
  </si>
  <si>
    <t>GB/T 6175-2016</t>
  </si>
  <si>
    <t>七、绝热材料及外保护层</t>
  </si>
  <si>
    <t>保温H50</t>
  </si>
  <si>
    <t>复合硅酸铝管壳</t>
  </si>
  <si>
    <t>铝合金板材</t>
  </si>
  <si>
    <t>厚度0.5mm</t>
  </si>
  <si>
    <t>平方米</t>
  </si>
  <si>
    <t>说明：
1.按照GB/T12459-2017选用钢制对焊管件有关的原材料、制造和检验等内容应符合GB/T13401-2017《钢制对焊管件 技术规范》的相关要求；
2.以上为主要材料量，普通管架用管托、膨胀螺栓、U型管卡及垫片等小零件未计，现场施工时应结合实际安装；
3.本表仅作为施工参考，不作为购货清单。</t>
  </si>
  <si>
    <t xml:space="preserve">校核 </t>
  </si>
  <si>
    <t>外线</t>
  </si>
  <si>
    <t>电  伴  热  数  据  表</t>
  </si>
  <si>
    <t>电气</t>
  </si>
  <si>
    <r>
      <rPr>
        <b/>
        <sz val="8"/>
        <rFont val="宋体"/>
        <family val="3"/>
        <charset val="134"/>
      </rPr>
      <t>安全系数1.2，室外风速系数</t>
    </r>
    <r>
      <rPr>
        <b/>
        <sz val="8"/>
        <rFont val="宋体"/>
        <family val="3"/>
        <charset val="134"/>
      </rPr>
      <t>1.15</t>
    </r>
  </si>
  <si>
    <t>*预留系数*伴热比</t>
  </si>
  <si>
    <t>管道号</t>
  </si>
  <si>
    <t>管径
(DN)</t>
  </si>
  <si>
    <t>管长
(m)</t>
  </si>
  <si>
    <t>环境  温度
(℃)</t>
  </si>
  <si>
    <r>
      <rPr>
        <b/>
        <sz val="9"/>
        <rFont val="宋体"/>
        <family val="3"/>
        <charset val="134"/>
      </rPr>
      <t>维持  温度</t>
    </r>
    <r>
      <rPr>
        <b/>
        <sz val="9"/>
        <rFont val="宋体"/>
        <family val="3"/>
        <charset val="134"/>
      </rPr>
      <t>(</t>
    </r>
    <r>
      <rPr>
        <b/>
        <sz val="9"/>
        <rFont val="宋体"/>
        <family val="3"/>
        <charset val="134"/>
      </rPr>
      <t>℃</t>
    </r>
    <r>
      <rPr>
        <b/>
        <sz val="9"/>
        <rFont val="宋体"/>
        <family val="3"/>
        <charset val="134"/>
      </rPr>
      <t>)</t>
    </r>
  </si>
  <si>
    <r>
      <rPr>
        <b/>
        <sz val="9"/>
        <rFont val="宋体"/>
        <family val="3"/>
        <charset val="134"/>
      </rPr>
      <t>工作 温度</t>
    </r>
    <r>
      <rPr>
        <b/>
        <sz val="9"/>
        <rFont val="宋体"/>
        <family val="3"/>
        <charset val="134"/>
      </rPr>
      <t>(</t>
    </r>
    <r>
      <rPr>
        <b/>
        <sz val="9"/>
        <rFont val="宋体"/>
        <family val="3"/>
        <charset val="134"/>
      </rPr>
      <t>℃</t>
    </r>
    <r>
      <rPr>
        <b/>
        <sz val="9"/>
        <rFont val="宋体"/>
        <family val="3"/>
        <charset val="134"/>
      </rPr>
      <t>)</t>
    </r>
  </si>
  <si>
    <t>是否有高温介质如蒸汽吹扫</t>
  </si>
  <si>
    <t>保温
材料</t>
  </si>
  <si>
    <r>
      <rPr>
        <b/>
        <sz val="9"/>
        <rFont val="宋体"/>
        <family val="3"/>
        <charset val="134"/>
      </rPr>
      <t xml:space="preserve">保温  厚度
</t>
    </r>
    <r>
      <rPr>
        <b/>
        <sz val="9"/>
        <rFont val="宋体"/>
        <family val="3"/>
        <charset val="134"/>
      </rPr>
      <t>(mm)</t>
    </r>
  </si>
  <si>
    <t>防爆等级</t>
  </si>
  <si>
    <r>
      <rPr>
        <b/>
        <sz val="9"/>
        <rFont val="宋体"/>
        <family val="3"/>
        <charset val="134"/>
      </rPr>
      <t>计算热损失
(W/m</t>
    </r>
    <r>
      <rPr>
        <b/>
        <sz val="9"/>
        <rFont val="宋体"/>
        <family val="3"/>
        <charset val="134"/>
      </rPr>
      <t>)</t>
    </r>
  </si>
  <si>
    <r>
      <rPr>
        <b/>
        <sz val="9"/>
        <rFont val="宋体"/>
        <family val="3"/>
        <charset val="134"/>
      </rPr>
      <t>电热带单位长度功率
(W/</t>
    </r>
    <r>
      <rPr>
        <b/>
        <sz val="9"/>
        <rFont val="宋体"/>
        <family val="3"/>
        <charset val="134"/>
      </rPr>
      <t>m</t>
    </r>
    <r>
      <rPr>
        <b/>
        <sz val="9"/>
        <rFont val="宋体"/>
        <family val="3"/>
        <charset val="134"/>
      </rPr>
      <t>)</t>
    </r>
  </si>
  <si>
    <r>
      <rPr>
        <b/>
        <sz val="9"/>
        <rFont val="宋体"/>
        <family val="3"/>
        <charset val="134"/>
      </rPr>
      <t>电热带电压
(</t>
    </r>
    <r>
      <rPr>
        <b/>
        <sz val="9"/>
        <rFont val="宋体"/>
        <family val="3"/>
        <charset val="134"/>
      </rPr>
      <t>V)</t>
    </r>
  </si>
  <si>
    <t>伴热比</t>
  </si>
  <si>
    <r>
      <rPr>
        <b/>
        <sz val="9"/>
        <rFont val="宋体"/>
        <family val="3"/>
        <charset val="134"/>
      </rPr>
      <t xml:space="preserve">电热带长度
</t>
    </r>
    <r>
      <rPr>
        <b/>
        <sz val="9"/>
        <rFont val="宋体"/>
        <family val="3"/>
        <charset val="134"/>
      </rPr>
      <t>(</t>
    </r>
    <r>
      <rPr>
        <b/>
        <sz val="9"/>
        <rFont val="宋体"/>
        <family val="3"/>
        <charset val="134"/>
      </rPr>
      <t>m</t>
    </r>
    <r>
      <rPr>
        <b/>
        <sz val="9"/>
        <rFont val="宋体"/>
        <family val="3"/>
        <charset val="134"/>
      </rPr>
      <t>)</t>
    </r>
  </si>
  <si>
    <r>
      <rPr>
        <b/>
        <sz val="9"/>
        <rFont val="宋体"/>
        <family val="3"/>
        <charset val="134"/>
      </rPr>
      <t>功率
(KW</t>
    </r>
    <r>
      <rPr>
        <b/>
        <sz val="9"/>
        <rFont val="宋体"/>
        <family val="3"/>
        <charset val="134"/>
      </rPr>
      <t>)</t>
    </r>
  </si>
  <si>
    <t>控制
柜号</t>
  </si>
  <si>
    <t>控制柜
总功率</t>
  </si>
  <si>
    <t>查表热损失W/m</t>
  </si>
  <si>
    <t>保温材料系数</t>
  </si>
  <si>
    <t>计算热损失W/m</t>
  </si>
  <si>
    <t>电热带长度m</t>
  </si>
  <si>
    <t>室外
-30</t>
  </si>
  <si>
    <t>否</t>
  </si>
  <si>
    <t>复合
硅酸铝</t>
  </si>
  <si>
    <t>防爆</t>
  </si>
  <si>
    <r>
      <rPr>
        <sz val="8"/>
        <rFont val="宋体"/>
        <family val="3"/>
        <charset val="134"/>
      </rPr>
      <t>1:</t>
    </r>
    <r>
      <rPr>
        <sz val="8"/>
        <rFont val="宋体"/>
        <family val="3"/>
        <charset val="134"/>
      </rPr>
      <t>2</t>
    </r>
  </si>
  <si>
    <t>1:2</t>
  </si>
  <si>
    <t>2.本表为厂区房外管线电伴热，由于管道比较长，每根管道采用几回路供电需根据电伴热厂家产品性能设置，由伴热带厂家优化设计，不可由于伴热带单回路过长而存在安全隐患；距离较大的管道伴热也可以采用从两侧建筑分别供电方式，具体由伴热带厂家平衡；</t>
  </si>
  <si>
    <t>3.本表电热带长度是基于所选电热带单位长度功率和伴热比条件下计算所得，实际采购时电伴热厂家需根据自家产品特点及规格进行优化设计，以及结合实际安装需要，最终确定伴热带的实际长度和功率，如实际功率与本设计出入较大，产品定标后返条件给设计进行配电修改；</t>
  </si>
  <si>
    <t>WW-103-65-M4E-E</t>
    <phoneticPr fontId="16" type="noConversion"/>
  </si>
  <si>
    <t>103污水提升池</t>
    <phoneticPr fontId="16" type="noConversion"/>
  </si>
  <si>
    <t>WW-103-65-M1B-E</t>
    <phoneticPr fontId="16" type="noConversion"/>
  </si>
  <si>
    <t>WW-103-80-M2E-E</t>
    <phoneticPr fontId="16" type="noConversion"/>
  </si>
  <si>
    <r>
      <t>WW-103-</t>
    </r>
    <r>
      <rPr>
        <sz val="8"/>
        <rFont val="宋体"/>
        <family val="3"/>
        <charset val="134"/>
      </rPr>
      <t>100</t>
    </r>
    <r>
      <rPr>
        <sz val="8"/>
        <rFont val="宋体"/>
        <family val="3"/>
        <charset val="134"/>
      </rPr>
      <t>-M1B-E</t>
    </r>
    <phoneticPr fontId="16" type="noConversion"/>
  </si>
  <si>
    <t>WW-1181-65-M2E-E</t>
    <phoneticPr fontId="16" type="noConversion"/>
  </si>
  <si>
    <t>WW-1181-100-M1B</t>
    <phoneticPr fontId="16" type="noConversion"/>
  </si>
  <si>
    <t>WW-1181-125-M2E-E</t>
    <phoneticPr fontId="16" type="noConversion"/>
  </si>
  <si>
    <t>氯化钠废水</t>
    <phoneticPr fontId="16" type="noConversion"/>
  </si>
  <si>
    <t>碱性废水</t>
    <phoneticPr fontId="16" type="noConversion"/>
  </si>
  <si>
    <r>
      <t>1:</t>
    </r>
    <r>
      <rPr>
        <sz val="8"/>
        <rFont val="宋体"/>
        <family val="3"/>
        <charset val="134"/>
      </rPr>
      <t>2</t>
    </r>
    <phoneticPr fontId="16" type="noConversion"/>
  </si>
  <si>
    <r>
      <t>1</t>
    </r>
    <r>
      <rPr>
        <sz val="8"/>
        <rFont val="宋体"/>
        <family val="3"/>
        <charset val="134"/>
      </rPr>
      <t>03</t>
    </r>
    <r>
      <rPr>
        <sz val="8"/>
        <rFont val="宋体"/>
        <family val="3"/>
        <charset val="134"/>
      </rPr>
      <t>-1#</t>
    </r>
    <phoneticPr fontId="16" type="noConversion"/>
  </si>
  <si>
    <r>
      <rPr>
        <sz val="8"/>
        <rFont val="宋体"/>
        <family val="3"/>
        <charset val="134"/>
      </rPr>
      <t>1181</t>
    </r>
    <r>
      <rPr>
        <sz val="8"/>
        <rFont val="宋体"/>
        <family val="3"/>
        <charset val="134"/>
      </rPr>
      <t>-</t>
    </r>
    <r>
      <rPr>
        <sz val="8"/>
        <rFont val="宋体"/>
        <family val="3"/>
        <charset val="134"/>
      </rPr>
      <t>1</t>
    </r>
    <r>
      <rPr>
        <sz val="8"/>
        <rFont val="宋体"/>
        <family val="3"/>
        <charset val="134"/>
      </rPr>
      <t>#</t>
    </r>
    <phoneticPr fontId="16" type="noConversion"/>
  </si>
  <si>
    <t>环保管廊</t>
    <phoneticPr fontId="16" type="noConversion"/>
  </si>
  <si>
    <t>1181总隔油池</t>
    <phoneticPr fontId="16" type="noConversion"/>
  </si>
  <si>
    <r>
      <t>东北制药集团股份有限公司203分厂</t>
    </r>
    <r>
      <rPr>
        <b/>
        <sz val="9"/>
        <rFont val="宋体"/>
        <family val="3"/>
        <charset val="134"/>
      </rPr>
      <t xml:space="preserve">
——</t>
    </r>
    <r>
      <rPr>
        <b/>
        <sz val="9"/>
        <rFont val="宋体"/>
        <family val="3"/>
        <charset val="134"/>
      </rPr>
      <t>203</t>
    </r>
    <r>
      <rPr>
        <b/>
        <sz val="9"/>
        <rFont val="宋体"/>
        <family val="3"/>
        <charset val="134"/>
      </rPr>
      <t>分厂污水管线更新项目</t>
    </r>
    <phoneticPr fontId="16" type="noConversion"/>
  </si>
  <si>
    <r>
      <t>202</t>
    </r>
    <r>
      <rPr>
        <sz val="9"/>
        <rFont val="宋体"/>
        <family val="3"/>
        <charset val="134"/>
      </rPr>
      <t>5</t>
    </r>
    <r>
      <rPr>
        <sz val="9"/>
        <rFont val="宋体"/>
        <family val="3"/>
        <charset val="134"/>
      </rPr>
      <t>.0</t>
    </r>
    <r>
      <rPr>
        <sz val="9"/>
        <rFont val="宋体"/>
        <family val="3"/>
        <charset val="134"/>
      </rPr>
      <t>3</t>
    </r>
    <r>
      <rPr>
        <sz val="9"/>
        <rFont val="宋体"/>
        <family val="3"/>
        <charset val="134"/>
      </rPr>
      <t>.</t>
    </r>
    <r>
      <rPr>
        <sz val="9"/>
        <rFont val="宋体"/>
        <family val="3"/>
        <charset val="134"/>
      </rPr>
      <t>26</t>
    </r>
    <phoneticPr fontId="16" type="noConversion"/>
  </si>
  <si>
    <r>
      <t>备注：
1.上表管道等级M2E标示304</t>
    </r>
    <r>
      <rPr>
        <sz val="8"/>
        <rFont val="宋体"/>
        <family val="3"/>
        <charset val="134"/>
      </rPr>
      <t>不锈钢管道，</t>
    </r>
    <r>
      <rPr>
        <sz val="8"/>
        <rFont val="宋体"/>
        <family val="3"/>
        <charset val="134"/>
      </rPr>
      <t>M</t>
    </r>
    <r>
      <rPr>
        <sz val="8"/>
        <rFont val="宋体"/>
        <family val="3"/>
        <charset val="134"/>
      </rPr>
      <t>1B表示碳钢管道，</t>
    </r>
    <r>
      <rPr>
        <sz val="8"/>
        <rFont val="宋体"/>
        <family val="3"/>
        <charset val="134"/>
      </rPr>
      <t>M4E</t>
    </r>
    <r>
      <rPr>
        <sz val="8"/>
        <rFont val="宋体"/>
        <family val="3"/>
        <charset val="134"/>
      </rPr>
      <t>标示</t>
    </r>
    <r>
      <rPr>
        <sz val="8"/>
        <rFont val="宋体"/>
        <family val="3"/>
        <charset val="134"/>
      </rPr>
      <t>316</t>
    </r>
    <r>
      <rPr>
        <sz val="8"/>
        <rFont val="宋体"/>
        <family val="3"/>
        <charset val="134"/>
      </rPr>
      <t>不锈钢管道；</t>
    </r>
    <phoneticPr fontId="16" type="noConversion"/>
  </si>
  <si>
    <t>202511--DBRB</t>
    <phoneticPr fontId="16" type="noConversion"/>
  </si>
  <si>
    <t>复合
硅酸铝</t>
    <phoneticPr fontId="16" type="noConversion"/>
  </si>
  <si>
    <t>东北制药集团股份有限公司203分厂</t>
    <phoneticPr fontId="16" type="noConversion"/>
  </si>
  <si>
    <r>
      <t>202511-GY</t>
    </r>
    <r>
      <rPr>
        <sz val="10"/>
        <rFont val="宋体"/>
        <family val="3"/>
        <charset val="134"/>
        <scheme val="minor"/>
      </rPr>
      <t>CL</t>
    </r>
    <phoneticPr fontId="16" type="noConversion"/>
  </si>
  <si>
    <t>Φ76*3</t>
    <phoneticPr fontId="16" type="noConversion"/>
  </si>
  <si>
    <t>Φ76*4</t>
    <phoneticPr fontId="16" type="noConversion"/>
  </si>
  <si>
    <t>库存</t>
    <phoneticPr fontId="16" type="noConversion"/>
  </si>
  <si>
    <t>S31603</t>
    <phoneticPr fontId="16" type="noConversion"/>
  </si>
  <si>
    <t>Φ89*3</t>
    <phoneticPr fontId="16" type="noConversion"/>
  </si>
  <si>
    <t>Φ89*4</t>
    <phoneticPr fontId="16" type="noConversion"/>
  </si>
  <si>
    <t>Φ108*4</t>
    <phoneticPr fontId="16" type="noConversion"/>
  </si>
  <si>
    <t>Φ133*4</t>
    <phoneticPr fontId="16" type="noConversion"/>
  </si>
  <si>
    <t>Φ57*3</t>
    <phoneticPr fontId="16" type="noConversion"/>
  </si>
  <si>
    <t>Φ32*3</t>
    <phoneticPr fontId="16" type="noConversion"/>
  </si>
  <si>
    <t>Φ32*2.5</t>
    <phoneticPr fontId="16" type="noConversion"/>
  </si>
  <si>
    <t>DN125 PN16</t>
    <phoneticPr fontId="16" type="noConversion"/>
  </si>
  <si>
    <t>DN100 PN16</t>
    <phoneticPr fontId="16" type="noConversion"/>
  </si>
  <si>
    <t>DN65 PN16</t>
    <phoneticPr fontId="16" type="noConversion"/>
  </si>
  <si>
    <t>DN25 PN16</t>
    <phoneticPr fontId="16" type="noConversion"/>
  </si>
  <si>
    <r>
      <t>65</t>
    </r>
    <r>
      <rPr>
        <sz val="10"/>
        <color indexed="8"/>
        <rFont val="宋体"/>
        <family val="3"/>
        <charset val="134"/>
        <scheme val="minor"/>
      </rPr>
      <t>×</t>
    </r>
    <r>
      <rPr>
        <sz val="10"/>
        <color indexed="8"/>
        <rFont val="宋体"/>
        <family val="3"/>
        <charset val="134"/>
        <scheme val="minor"/>
      </rPr>
      <t xml:space="preserve">50 </t>
    </r>
    <r>
      <rPr>
        <sz val="10"/>
        <color indexed="8"/>
        <rFont val="宋体"/>
        <family val="3"/>
        <charset val="134"/>
        <scheme val="minor"/>
      </rPr>
      <t>PN16</t>
    </r>
    <phoneticPr fontId="16" type="noConversion"/>
  </si>
  <si>
    <t>球阀</t>
    <phoneticPr fontId="16" type="noConversion"/>
  </si>
  <si>
    <r>
      <t>C</t>
    </r>
    <r>
      <rPr>
        <sz val="10"/>
        <color indexed="8"/>
        <rFont val="宋体"/>
        <family val="3"/>
        <charset val="134"/>
        <scheme val="minor"/>
      </rPr>
      <t>F8</t>
    </r>
    <phoneticPr fontId="16" type="noConversion"/>
  </si>
  <si>
    <t>Q41F-16P(RF)
DN25</t>
    <phoneticPr fontId="16" type="noConversion"/>
  </si>
  <si>
    <t>Q41F-16C(RF)
DN25</t>
    <phoneticPr fontId="16" type="noConversion"/>
  </si>
  <si>
    <t>膨胀节</t>
    <phoneticPr fontId="16" type="noConversion"/>
  </si>
  <si>
    <t>YGTCB-16C(RF)
DN100</t>
    <phoneticPr fontId="16" type="noConversion"/>
  </si>
  <si>
    <t>Q41F-16P(RF)
DN65</t>
    <phoneticPr fontId="16" type="noConversion"/>
  </si>
  <si>
    <r>
      <t>SORF,PN16,DN</t>
    </r>
    <r>
      <rPr>
        <sz val="10"/>
        <color indexed="8"/>
        <rFont val="宋体"/>
        <family val="3"/>
        <charset val="134"/>
        <scheme val="minor"/>
      </rPr>
      <t>125</t>
    </r>
    <phoneticPr fontId="16" type="noConversion"/>
  </si>
  <si>
    <r>
      <t>125</t>
    </r>
    <r>
      <rPr>
        <sz val="10"/>
        <color indexed="8"/>
        <rFont val="宋体"/>
        <family val="3"/>
        <charset val="134"/>
        <scheme val="minor"/>
      </rPr>
      <t>×</t>
    </r>
    <r>
      <rPr>
        <sz val="10"/>
        <color indexed="8"/>
        <rFont val="宋体"/>
        <family val="3"/>
        <charset val="134"/>
        <scheme val="minor"/>
      </rPr>
      <t xml:space="preserve">100 </t>
    </r>
    <r>
      <rPr>
        <sz val="10"/>
        <color indexed="8"/>
        <rFont val="宋体"/>
        <family val="3"/>
        <charset val="134"/>
        <scheme val="minor"/>
      </rPr>
      <t>PN16</t>
    </r>
    <phoneticPr fontId="16" type="noConversion"/>
  </si>
  <si>
    <r>
      <t>100</t>
    </r>
    <r>
      <rPr>
        <sz val="10"/>
        <color indexed="8"/>
        <rFont val="宋体"/>
        <family val="3"/>
        <charset val="134"/>
        <scheme val="minor"/>
      </rPr>
      <t>×</t>
    </r>
    <r>
      <rPr>
        <sz val="10"/>
        <color indexed="8"/>
        <rFont val="宋体"/>
        <family val="3"/>
        <charset val="134"/>
        <scheme val="minor"/>
      </rPr>
      <t xml:space="preserve">80 </t>
    </r>
    <r>
      <rPr>
        <sz val="10"/>
        <color indexed="8"/>
        <rFont val="宋体"/>
        <family val="3"/>
        <charset val="134"/>
        <scheme val="minor"/>
      </rPr>
      <t>PN16</t>
    </r>
    <phoneticPr fontId="16" type="noConversion"/>
  </si>
  <si>
    <r>
      <t>80</t>
    </r>
    <r>
      <rPr>
        <sz val="10"/>
        <color indexed="8"/>
        <rFont val="宋体"/>
        <family val="3"/>
        <charset val="134"/>
        <scheme val="minor"/>
      </rPr>
      <t>×</t>
    </r>
    <r>
      <rPr>
        <sz val="10"/>
        <color indexed="8"/>
        <rFont val="宋体"/>
        <family val="3"/>
        <charset val="134"/>
        <scheme val="minor"/>
      </rPr>
      <t xml:space="preserve">65 </t>
    </r>
    <r>
      <rPr>
        <sz val="10"/>
        <color indexed="8"/>
        <rFont val="宋体"/>
        <family val="3"/>
        <charset val="134"/>
        <scheme val="minor"/>
      </rPr>
      <t>PN16</t>
    </r>
    <phoneticPr fontId="16" type="noConversion"/>
  </si>
  <si>
    <r>
      <t>100</t>
    </r>
    <r>
      <rPr>
        <sz val="10"/>
        <color indexed="8"/>
        <rFont val="宋体"/>
        <family val="3"/>
        <charset val="134"/>
        <scheme val="minor"/>
      </rPr>
      <t>×</t>
    </r>
    <r>
      <rPr>
        <sz val="10"/>
        <color indexed="8"/>
        <rFont val="宋体"/>
        <family val="3"/>
        <charset val="134"/>
        <scheme val="minor"/>
      </rPr>
      <t xml:space="preserve">65 </t>
    </r>
    <r>
      <rPr>
        <sz val="10"/>
        <color indexed="8"/>
        <rFont val="宋体"/>
        <family val="3"/>
        <charset val="134"/>
        <scheme val="minor"/>
      </rPr>
      <t>PN16</t>
    </r>
    <phoneticPr fontId="16" type="noConversion"/>
  </si>
  <si>
    <t>SORF,PN16,DN100</t>
    <phoneticPr fontId="16" type="noConversion"/>
  </si>
  <si>
    <t>SORF,PN16,DN80</t>
    <phoneticPr fontId="16" type="noConversion"/>
  </si>
  <si>
    <t>SORF,PN16,DN65</t>
    <phoneticPr fontId="16" type="noConversion"/>
  </si>
  <si>
    <t>S31603</t>
    <phoneticPr fontId="16" type="noConversion"/>
  </si>
  <si>
    <t>SORF,PN16,DN50</t>
    <phoneticPr fontId="16" type="noConversion"/>
  </si>
  <si>
    <t>SORF,PN16,DN25</t>
    <phoneticPr fontId="16" type="noConversion"/>
  </si>
  <si>
    <t>垫片</t>
    <phoneticPr fontId="16" type="noConversion"/>
  </si>
  <si>
    <t>金属缠绕石墨垫片</t>
    <phoneticPr fontId="16" type="noConversion"/>
  </si>
  <si>
    <r>
      <t>PN16,RF
DN125</t>
    </r>
    <r>
      <rPr>
        <sz val="10"/>
        <rFont val="宋体"/>
        <family val="3"/>
        <charset val="134"/>
        <scheme val="minor"/>
      </rPr>
      <t>,δ=3.0</t>
    </r>
    <phoneticPr fontId="16" type="noConversion"/>
  </si>
  <si>
    <t>PN16,RF
DN100,δ=3.0</t>
    <phoneticPr fontId="16" type="noConversion"/>
  </si>
  <si>
    <r>
      <t>PN1</t>
    </r>
    <r>
      <rPr>
        <sz val="10"/>
        <rFont val="宋体"/>
        <family val="3"/>
        <charset val="134"/>
        <scheme val="minor"/>
      </rPr>
      <t>6</t>
    </r>
    <r>
      <rPr>
        <sz val="10"/>
        <rFont val="宋体"/>
        <family val="3"/>
        <charset val="134"/>
        <scheme val="minor"/>
      </rPr>
      <t>,RF
DN</t>
    </r>
    <r>
      <rPr>
        <sz val="10"/>
        <rFont val="宋体"/>
        <family val="3"/>
        <charset val="134"/>
        <scheme val="minor"/>
      </rPr>
      <t>8</t>
    </r>
    <r>
      <rPr>
        <sz val="10"/>
        <rFont val="宋体"/>
        <family val="3"/>
        <charset val="134"/>
        <scheme val="minor"/>
      </rPr>
      <t>0,δ=3.0</t>
    </r>
    <phoneticPr fontId="16" type="noConversion"/>
  </si>
  <si>
    <r>
      <t>PN1</t>
    </r>
    <r>
      <rPr>
        <sz val="10"/>
        <rFont val="宋体"/>
        <family val="3"/>
        <charset val="134"/>
        <scheme val="minor"/>
      </rPr>
      <t>6</t>
    </r>
    <r>
      <rPr>
        <sz val="10"/>
        <rFont val="宋体"/>
        <family val="3"/>
        <charset val="134"/>
        <scheme val="minor"/>
      </rPr>
      <t>,RF
DN</t>
    </r>
    <r>
      <rPr>
        <sz val="10"/>
        <rFont val="宋体"/>
        <family val="3"/>
        <charset val="134"/>
        <scheme val="minor"/>
      </rPr>
      <t>65</t>
    </r>
    <r>
      <rPr>
        <sz val="10"/>
        <rFont val="宋体"/>
        <family val="3"/>
        <charset val="134"/>
        <scheme val="minor"/>
      </rPr>
      <t>,δ=3.0</t>
    </r>
    <phoneticPr fontId="16" type="noConversion"/>
  </si>
  <si>
    <r>
      <t>PN1</t>
    </r>
    <r>
      <rPr>
        <sz val="10"/>
        <rFont val="宋体"/>
        <family val="3"/>
        <charset val="134"/>
        <scheme val="minor"/>
      </rPr>
      <t>6</t>
    </r>
    <r>
      <rPr>
        <sz val="10"/>
        <rFont val="宋体"/>
        <family val="3"/>
        <charset val="134"/>
        <scheme val="minor"/>
      </rPr>
      <t>,RF
DN</t>
    </r>
    <r>
      <rPr>
        <sz val="10"/>
        <rFont val="宋体"/>
        <family val="3"/>
        <charset val="134"/>
        <scheme val="minor"/>
      </rPr>
      <t>50</t>
    </r>
    <r>
      <rPr>
        <sz val="10"/>
        <rFont val="宋体"/>
        <family val="3"/>
        <charset val="134"/>
        <scheme val="minor"/>
      </rPr>
      <t>,δ=3.0</t>
    </r>
    <phoneticPr fontId="16" type="noConversion"/>
  </si>
  <si>
    <r>
      <t>PN1</t>
    </r>
    <r>
      <rPr>
        <sz val="10"/>
        <rFont val="宋体"/>
        <family val="3"/>
        <charset val="134"/>
        <scheme val="minor"/>
      </rPr>
      <t>6</t>
    </r>
    <r>
      <rPr>
        <sz val="10"/>
        <rFont val="宋体"/>
        <family val="3"/>
        <charset val="134"/>
        <scheme val="minor"/>
      </rPr>
      <t>,RF
DN</t>
    </r>
    <r>
      <rPr>
        <sz val="10"/>
        <rFont val="宋体"/>
        <family val="3"/>
        <charset val="134"/>
        <scheme val="minor"/>
      </rPr>
      <t>25</t>
    </r>
    <r>
      <rPr>
        <sz val="10"/>
        <rFont val="宋体"/>
        <family val="3"/>
        <charset val="134"/>
        <scheme val="minor"/>
      </rPr>
      <t>,δ=3.0</t>
    </r>
    <phoneticPr fontId="16" type="noConversion"/>
  </si>
  <si>
    <t>DN125</t>
    <phoneticPr fontId="16" type="noConversion"/>
  </si>
  <si>
    <r>
      <t>DN</t>
    </r>
    <r>
      <rPr>
        <sz val="10"/>
        <color indexed="8"/>
        <rFont val="宋体"/>
        <family val="3"/>
        <charset val="134"/>
        <scheme val="minor"/>
      </rPr>
      <t>100</t>
    </r>
    <phoneticPr fontId="16" type="noConversion"/>
  </si>
  <si>
    <r>
      <t>DN</t>
    </r>
    <r>
      <rPr>
        <sz val="10"/>
        <color indexed="8"/>
        <rFont val="宋体"/>
        <family val="3"/>
        <charset val="134"/>
        <scheme val="minor"/>
      </rPr>
      <t>80</t>
    </r>
    <phoneticPr fontId="16" type="noConversion"/>
  </si>
  <si>
    <t>DN65</t>
    <phoneticPr fontId="16" type="noConversion"/>
  </si>
  <si>
    <r>
      <t>DN</t>
    </r>
    <r>
      <rPr>
        <sz val="10"/>
        <color indexed="8"/>
        <rFont val="宋体"/>
        <family val="3"/>
        <charset val="134"/>
        <scheme val="minor"/>
      </rPr>
      <t>50</t>
    </r>
    <phoneticPr fontId="16" type="noConversion"/>
  </si>
  <si>
    <r>
      <t>DN</t>
    </r>
    <r>
      <rPr>
        <sz val="10"/>
        <color indexed="8"/>
        <rFont val="宋体"/>
        <family val="3"/>
        <charset val="134"/>
        <scheme val="minor"/>
      </rPr>
      <t>25</t>
    </r>
    <phoneticPr fontId="16" type="noConversion"/>
  </si>
  <si>
    <r>
      <t>1</t>
    </r>
    <r>
      <rPr>
        <sz val="10"/>
        <rFont val="宋体"/>
        <family val="3"/>
        <charset val="134"/>
        <scheme val="minor"/>
      </rPr>
      <t>6*95</t>
    </r>
    <phoneticPr fontId="16" type="noConversion"/>
  </si>
  <si>
    <t>16*90</t>
    <phoneticPr fontId="16" type="noConversion"/>
  </si>
  <si>
    <t>16*85</t>
    <phoneticPr fontId="16" type="noConversion"/>
  </si>
  <si>
    <t>12*75</t>
    <phoneticPr fontId="16" type="noConversion"/>
  </si>
  <si>
    <r>
      <t>M16×</t>
    </r>
    <r>
      <rPr>
        <sz val="10"/>
        <color indexed="8"/>
        <rFont val="宋体"/>
        <family val="3"/>
        <charset val="134"/>
        <scheme val="minor"/>
      </rPr>
      <t>95</t>
    </r>
    <phoneticPr fontId="16" type="noConversion"/>
  </si>
  <si>
    <r>
      <t>M16×</t>
    </r>
    <r>
      <rPr>
        <sz val="10"/>
        <color indexed="8"/>
        <rFont val="宋体"/>
        <family val="3"/>
        <charset val="134"/>
        <scheme val="minor"/>
      </rPr>
      <t>85</t>
    </r>
    <phoneticPr fontId="16" type="noConversion"/>
  </si>
  <si>
    <r>
      <t>M</t>
    </r>
    <r>
      <rPr>
        <sz val="10"/>
        <color indexed="8"/>
        <rFont val="宋体"/>
        <family val="3"/>
        <charset val="134"/>
        <scheme val="minor"/>
      </rPr>
      <t>12</t>
    </r>
    <r>
      <rPr>
        <sz val="10"/>
        <color indexed="8"/>
        <rFont val="宋体"/>
        <family val="3"/>
        <charset val="134"/>
        <scheme val="minor"/>
      </rPr>
      <t>×</t>
    </r>
    <r>
      <rPr>
        <sz val="10"/>
        <color indexed="8"/>
        <rFont val="宋体"/>
        <family val="3"/>
        <charset val="134"/>
        <scheme val="minor"/>
      </rPr>
      <t>75</t>
    </r>
    <phoneticPr fontId="16" type="noConversion"/>
  </si>
  <si>
    <t>M12</t>
    <phoneticPr fontId="16" type="noConversion"/>
  </si>
  <si>
    <t>203分厂污水管线更新项目</t>
    <phoneticPr fontId="16" type="noConversion"/>
  </si>
  <si>
    <t>蝶阀</t>
    <phoneticPr fontId="16" type="noConversion"/>
  </si>
  <si>
    <t>个</t>
    <phoneticPr fontId="16" type="noConversion"/>
  </si>
  <si>
    <t>衬氟</t>
    <phoneticPr fontId="16" type="noConversion"/>
  </si>
  <si>
    <t>法兰蝶阀(RF)
DN65</t>
    <phoneticPr fontId="16" type="noConversion"/>
  </si>
  <si>
    <t>止回阀</t>
    <phoneticPr fontId="16" type="noConversion"/>
  </si>
  <si>
    <t>H42W-16P(RF)
DN100</t>
    <phoneticPr fontId="16" type="noConversion"/>
  </si>
  <si>
    <t>防护网</t>
    <phoneticPr fontId="16" type="noConversion"/>
  </si>
  <si>
    <t>自制</t>
    <phoneticPr fontId="16" type="noConversion"/>
  </si>
  <si>
    <t>等径三通</t>
    <phoneticPr fontId="16" type="noConversion"/>
  </si>
  <si>
    <r>
      <t>65</t>
    </r>
    <r>
      <rPr>
        <sz val="10"/>
        <color indexed="8"/>
        <rFont val="宋体"/>
        <family val="3"/>
        <charset val="134"/>
        <scheme val="minor"/>
      </rPr>
      <t xml:space="preserve"> </t>
    </r>
    <r>
      <rPr>
        <sz val="10"/>
        <color indexed="8"/>
        <rFont val="宋体"/>
        <family val="3"/>
        <charset val="134"/>
        <scheme val="minor"/>
      </rPr>
      <t>PN16</t>
    </r>
    <phoneticPr fontId="16" type="noConversion"/>
  </si>
  <si>
    <t>H42W-16P(RF)
DN65</t>
    <phoneticPr fontId="16" type="noConversion"/>
  </si>
  <si>
    <t>偏心异径管</t>
    <phoneticPr fontId="16" type="noConversion"/>
  </si>
  <si>
    <t>1:2</t>
    <phoneticPr fontId="16" type="noConversion"/>
  </si>
  <si>
    <t>S30408</t>
    <phoneticPr fontId="16" type="noConversion"/>
  </si>
  <si>
    <t>Φ133*5</t>
    <phoneticPr fontId="16" type="noConversion"/>
  </si>
  <si>
    <t>WW-103-80-M4E-E</t>
    <phoneticPr fontId="16" type="noConversion"/>
  </si>
  <si>
    <t>WW-103-80-M1B-E (1)</t>
    <phoneticPr fontId="16" type="noConversion"/>
  </si>
  <si>
    <t>WW-103-80-M1B-E (2)</t>
    <phoneticPr fontId="16" type="noConversion"/>
  </si>
  <si>
    <r>
      <t>WW-103-100</t>
    </r>
    <r>
      <rPr>
        <sz val="8"/>
        <rFont val="宋体"/>
        <family val="3"/>
        <charset val="134"/>
      </rPr>
      <t>-M1B-E</t>
    </r>
    <phoneticPr fontId="16" type="noConversion"/>
  </si>
  <si>
    <t>WW-1181-65-M1B-E</t>
    <phoneticPr fontId="16" type="noConversion"/>
  </si>
  <si>
    <t>WW-1181-100-M1B-E</t>
    <phoneticPr fontId="16" type="noConversion"/>
  </si>
  <si>
    <t>WW-1181-65-M2E-E</t>
    <phoneticPr fontId="16" type="noConversion"/>
  </si>
  <si>
    <t>WW-1181-125-M1B-E (1)</t>
    <phoneticPr fontId="16" type="noConversion"/>
  </si>
  <si>
    <t>WW-1181-125-M4E-E</t>
    <phoneticPr fontId="16" type="noConversion"/>
  </si>
  <si>
    <t>WW-1181-125-M1B-E (2)</t>
    <phoneticPr fontId="16" type="noConversion"/>
  </si>
  <si>
    <r>
      <t>Q41F-16</t>
    </r>
    <r>
      <rPr>
        <sz val="10"/>
        <color indexed="8"/>
        <rFont val="宋体"/>
        <family val="3"/>
        <charset val="134"/>
        <scheme val="minor"/>
      </rPr>
      <t>C</t>
    </r>
    <r>
      <rPr>
        <sz val="10"/>
        <color indexed="8"/>
        <rFont val="宋体"/>
        <family val="3"/>
        <charset val="134"/>
        <scheme val="minor"/>
      </rPr>
      <t>(RF)
DN50</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</si>
</sst>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 "/>
    <numFmt numFmtId="177" formatCode="0_ "/>
  </numFmts>
  <fonts count="23" x14ac:knownFonts="1">
    <font>
      <sz val="11"/>
      <color indexed="8"/>
      <name val="宋体"/>
      <charset val="134"/>
    </font>
    <font>
      <sz val="12"/>
      <name val="宋体"/>
      <family val="3"/>
      <charset val="134"/>
    </font>
    <font>
      <sz val="9"/>
      <name val="宋体"/>
      <family val="3"/>
      <charset val="134"/>
    </font>
    <font>
      <sz val="8"/>
      <name val="宋体"/>
      <family val="3"/>
      <charset val="134"/>
    </font>
    <font>
      <b/>
      <sz val="9"/>
      <name val="宋体"/>
      <family val="3"/>
      <charset val="134"/>
    </font>
    <font>
      <b/>
      <sz val="12"/>
      <name val="宋体"/>
      <family val="3"/>
      <charset val="134"/>
    </font>
    <font>
      <b/>
      <sz val="8"/>
      <name val="宋体"/>
      <family val="3"/>
      <charset val="134"/>
    </font>
    <font>
      <sz val="12"/>
      <name val="宋体"/>
      <family val="3"/>
      <charset val="134"/>
      <scheme val="minor"/>
    </font>
    <font>
      <sz val="10"/>
      <name val="宋体"/>
      <family val="3"/>
      <charset val="134"/>
      <scheme val="minor"/>
    </font>
    <font>
      <b/>
      <sz val="10"/>
      <name val="宋体"/>
      <family val="3"/>
      <charset val="134"/>
      <scheme val="minor"/>
    </font>
    <font>
      <sz val="9"/>
      <name val="宋体"/>
      <family val="3"/>
      <charset val="134"/>
      <scheme val="minor"/>
    </font>
    <font>
      <b/>
      <sz val="16"/>
      <name val="宋体"/>
      <family val="3"/>
      <charset val="134"/>
      <scheme val="minor"/>
    </font>
    <font>
      <sz val="10"/>
      <color indexed="8"/>
      <name val="宋体"/>
      <family val="3"/>
      <charset val="134"/>
      <scheme val="minor"/>
    </font>
    <font>
      <sz val="11"/>
      <color theme="1"/>
      <name val="宋体"/>
      <family val="3"/>
      <charset val="134"/>
      <scheme val="minor"/>
    </font>
    <font>
      <sz val="10"/>
      <color indexed="8"/>
      <name val="宋体"/>
      <family val="3"/>
      <charset val="134"/>
    </font>
    <font>
      <sz val="11"/>
      <color indexed="8"/>
      <name val="宋体"/>
      <family val="3"/>
      <charset val="134"/>
    </font>
    <font>
      <sz val="9"/>
      <name val="宋体"/>
      <family val="3"/>
      <charset val="134"/>
    </font>
    <font>
      <sz val="8"/>
      <name val="宋体"/>
      <family val="3"/>
      <charset val="134"/>
    </font>
    <font>
      <b/>
      <sz val="8"/>
      <name val="宋体"/>
      <family val="3"/>
      <charset val="134"/>
    </font>
    <font>
      <b/>
      <sz val="9"/>
      <name val="宋体"/>
      <family val="3"/>
      <charset val="134"/>
    </font>
    <font>
      <sz val="10"/>
      <name val="宋体"/>
      <family val="3"/>
      <charset val="134"/>
      <scheme val="minor"/>
    </font>
    <font>
      <sz val="9"/>
      <name val="宋体"/>
      <family val="3"/>
      <charset val="134"/>
      <scheme val="minor"/>
    </font>
    <font>
      <sz val="10"/>
      <color indexed="8"/>
      <name val="宋体"/>
      <family val="3"/>
      <charset val="134"/>
      <scheme val="minor"/>
    </font>
  </fonts>
  <fills count="2">
    <fill>
      <patternFill patternType="none"/>
    </fill>
    <fill>
      <patternFill patternType="gray125"/>
    </fill>
  </fills>
  <borders count="45">
    <border>
      <left/>
      <right/>
      <top/>
      <bottom/>
      <diagonal/>
    </border>
    <border>
      <left style="medium">
        <color auto="1"/>
      </left>
      <right/>
      <top style="medium">
        <color auto="1"/>
      </top>
      <bottom/>
      <diagonal/>
    </border>
    <border>
      <left/>
      <right/>
      <top style="medium">
        <color auto="1"/>
      </top>
      <bottom/>
      <diagonal/>
    </border>
    <border>
      <left style="thin">
        <color auto="1"/>
      </left>
      <right/>
      <top style="medium">
        <color auto="1"/>
      </top>
      <bottom style="thin">
        <color auto="1"/>
      </bottom>
      <diagonal/>
    </border>
    <border>
      <left style="medium">
        <color auto="1"/>
      </left>
      <right/>
      <top/>
      <bottom style="medium">
        <color auto="1"/>
      </bottom>
      <diagonal/>
    </border>
    <border>
      <left/>
      <right/>
      <top/>
      <bottom style="medium">
        <color auto="1"/>
      </bottom>
      <diagonal/>
    </border>
    <border>
      <left style="thin">
        <color auto="1"/>
      </left>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bottom/>
      <diagonal/>
    </border>
    <border>
      <left/>
      <right style="thin">
        <color auto="1"/>
      </right>
      <top style="medium">
        <color auto="1"/>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bottom style="thin">
        <color auto="1"/>
      </bottom>
      <diagonal/>
    </border>
    <border>
      <left/>
      <right style="medium">
        <color auto="1"/>
      </right>
      <top style="medium">
        <color auto="1"/>
      </top>
      <bottom style="thin">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medium">
        <color auto="1"/>
      </top>
      <bottom/>
      <diagonal/>
    </border>
    <border>
      <left style="thin">
        <color auto="1"/>
      </left>
      <right/>
      <top style="thin">
        <color auto="1"/>
      </top>
      <bottom/>
      <diagonal/>
    </border>
    <border>
      <left/>
      <right style="medium">
        <color auto="1"/>
      </right>
      <top/>
      <bottom/>
      <diagonal/>
    </border>
    <border>
      <left/>
      <right style="medium">
        <color auto="1"/>
      </right>
      <top/>
      <bottom style="medium">
        <color auto="1"/>
      </bottom>
      <diagonal/>
    </border>
    <border>
      <left/>
      <right style="thin">
        <color auto="1"/>
      </right>
      <top style="medium">
        <color auto="1"/>
      </top>
      <bottom/>
      <diagonal/>
    </border>
    <border>
      <left/>
      <right style="thin">
        <color auto="1"/>
      </right>
      <top/>
      <bottom/>
      <diagonal/>
    </border>
    <border>
      <left/>
      <right/>
      <top style="thin">
        <color auto="1"/>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style="medium">
        <color auto="1"/>
      </bottom>
      <diagonal/>
    </border>
    <border>
      <left style="medium">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medium">
        <color auto="1"/>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right style="thin">
        <color auto="1"/>
      </right>
      <top style="thin">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auto="1"/>
      </left>
      <right style="thin">
        <color auto="1"/>
      </right>
      <top/>
      <bottom style="thin">
        <color auto="1"/>
      </bottom>
      <diagonal/>
    </border>
    <border>
      <left style="thin">
        <color auto="1"/>
      </left>
      <right style="medium">
        <color indexed="64"/>
      </right>
      <top/>
      <bottom style="thin">
        <color auto="1"/>
      </bottom>
      <diagonal/>
    </border>
  </borders>
  <cellStyleXfs count="287">
    <xf numFmtId="0" fontId="0" fillId="0" borderId="0">
      <alignment vertical="center"/>
    </xf>
    <xf numFmtId="0" fontId="15" fillId="0" borderId="0">
      <alignment vertical="center"/>
    </xf>
    <xf numFmtId="0" fontId="1" fillId="0" borderId="12">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 fillId="0" borderId="12">
      <alignment vertical="center"/>
    </xf>
    <xf numFmtId="0" fontId="1" fillId="0" borderId="12">
      <alignment vertical="center"/>
    </xf>
    <xf numFmtId="0" fontId="1" fillId="0" borderId="12">
      <alignment vertical="center"/>
    </xf>
    <xf numFmtId="0" fontId="1" fillId="0" borderId="12">
      <alignment vertical="center"/>
    </xf>
    <xf numFmtId="0" fontId="1" fillId="0" borderId="12">
      <alignment vertical="center"/>
    </xf>
    <xf numFmtId="0" fontId="1" fillId="0" borderId="12">
      <alignment vertical="center"/>
    </xf>
    <xf numFmtId="0" fontId="1" fillId="0" borderId="12">
      <alignment vertical="center"/>
    </xf>
    <xf numFmtId="0" fontId="1" fillId="0" borderId="12">
      <alignment vertical="center"/>
    </xf>
    <xf numFmtId="0" fontId="1" fillId="0" borderId="12">
      <alignment vertical="center"/>
    </xf>
    <xf numFmtId="0" fontId="1" fillId="0" borderId="12">
      <alignment vertical="center"/>
    </xf>
    <xf numFmtId="0" fontId="1" fillId="0" borderId="12">
      <alignment vertical="center"/>
    </xf>
    <xf numFmtId="0" fontId="1" fillId="0" borderId="12">
      <alignment vertical="center"/>
    </xf>
    <xf numFmtId="0" fontId="1" fillId="0" borderId="12">
      <alignment vertical="center"/>
    </xf>
    <xf numFmtId="0" fontId="1" fillId="0" borderId="12">
      <alignment vertical="center"/>
    </xf>
    <xf numFmtId="0" fontId="1" fillId="0" borderId="12">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 fillId="0" borderId="0">
      <alignment vertical="center"/>
    </xf>
  </cellStyleXfs>
  <cellXfs count="163">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wrapText="1"/>
    </xf>
    <xf numFmtId="177" fontId="3" fillId="0" borderId="0" xfId="0" applyNumberFormat="1" applyFont="1" applyFill="1" applyBorder="1" applyAlignment="1">
      <alignment vertical="center" wrapText="1"/>
    </xf>
    <xf numFmtId="0" fontId="4" fillId="0" borderId="10" xfId="145"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vertical="center" wrapText="1"/>
    </xf>
    <xf numFmtId="0" fontId="3" fillId="0" borderId="12"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vertical="center" wrapText="1"/>
    </xf>
    <xf numFmtId="0" fontId="3" fillId="0" borderId="10" xfId="0" applyFont="1" applyFill="1" applyBorder="1" applyAlignment="1">
      <alignment horizontal="center" vertical="center" wrapText="1"/>
    </xf>
    <xf numFmtId="0" fontId="3" fillId="0" borderId="0" xfId="145" applyFont="1" applyFill="1" applyBorder="1" applyAlignment="1">
      <alignment horizontal="left" vertical="center" wrapText="1"/>
    </xf>
    <xf numFmtId="0" fontId="4" fillId="0" borderId="18" xfId="145" applyFont="1" applyFill="1" applyBorder="1" applyAlignment="1">
      <alignment horizontal="center" vertical="center" wrapText="1"/>
    </xf>
    <xf numFmtId="0" fontId="4" fillId="0" borderId="16" xfId="145" applyFont="1" applyFill="1" applyBorder="1" applyAlignment="1">
      <alignment horizontal="center" vertical="center" wrapText="1"/>
    </xf>
    <xf numFmtId="176" fontId="3" fillId="0" borderId="21" xfId="145" applyNumberFormat="1" applyFont="1" applyFill="1" applyBorder="1" applyAlignment="1">
      <alignment horizontal="center" vertical="center"/>
    </xf>
    <xf numFmtId="0" fontId="6" fillId="0" borderId="12" xfId="145" applyFont="1" applyFill="1" applyBorder="1" applyAlignment="1">
      <alignment horizontal="center" vertical="center"/>
    </xf>
    <xf numFmtId="0" fontId="6" fillId="0" borderId="16" xfId="145" applyFont="1" applyFill="1" applyBorder="1" applyAlignment="1">
      <alignment horizontal="center" vertical="center"/>
    </xf>
    <xf numFmtId="0" fontId="4" fillId="0" borderId="0" xfId="145" applyFont="1" applyFill="1" applyBorder="1" applyAlignment="1">
      <alignment horizontal="center" vertical="center" wrapText="1"/>
    </xf>
    <xf numFmtId="0" fontId="2" fillId="0" borderId="0" xfId="145" applyFont="1" applyFill="1" applyBorder="1" applyAlignment="1">
      <alignment horizontal="center" vertical="center"/>
    </xf>
    <xf numFmtId="177" fontId="4" fillId="0" borderId="3" xfId="145" applyNumberFormat="1" applyFont="1" applyFill="1" applyBorder="1" applyAlignment="1">
      <alignment horizontal="center" vertical="center" wrapText="1"/>
    </xf>
    <xf numFmtId="0" fontId="3" fillId="0" borderId="21" xfId="145" applyFont="1" applyFill="1" applyBorder="1" applyAlignment="1">
      <alignment horizontal="center" vertical="center"/>
    </xf>
    <xf numFmtId="0" fontId="3" fillId="0" borderId="0" xfId="145" applyFont="1" applyFill="1" applyBorder="1" applyAlignment="1">
      <alignment horizontal="center" vertical="center"/>
    </xf>
    <xf numFmtId="0" fontId="3" fillId="0" borderId="16" xfId="145" applyFont="1" applyFill="1" applyBorder="1" applyAlignment="1">
      <alignment horizontal="center" vertical="center"/>
    </xf>
    <xf numFmtId="0" fontId="3" fillId="0" borderId="0" xfId="145" applyFont="1" applyFill="1" applyBorder="1" applyAlignment="1">
      <alignment horizontal="center" vertical="center" wrapText="1"/>
    </xf>
    <xf numFmtId="0" fontId="6" fillId="0" borderId="0" xfId="145" applyFont="1" applyFill="1" applyBorder="1" applyAlignment="1">
      <alignment horizontal="center" vertical="center" wrapText="1"/>
    </xf>
    <xf numFmtId="0" fontId="7" fillId="0" borderId="0" xfId="145" applyFont="1" applyFill="1" applyBorder="1" applyAlignment="1">
      <alignment vertical="center"/>
    </xf>
    <xf numFmtId="0" fontId="8" fillId="0" borderId="0" xfId="145" applyFont="1" applyFill="1" applyBorder="1" applyAlignment="1">
      <alignment vertical="center"/>
    </xf>
    <xf numFmtId="0" fontId="7" fillId="0" borderId="0" xfId="145" applyFont="1" applyFill="1" applyBorder="1" applyAlignment="1">
      <alignment horizontal="center" vertical="center"/>
    </xf>
    <xf numFmtId="0" fontId="9" fillId="0" borderId="16" xfId="145" applyFont="1" applyFill="1" applyBorder="1" applyAlignment="1">
      <alignment horizontal="center" vertical="center"/>
    </xf>
    <xf numFmtId="0" fontId="9" fillId="0" borderId="12" xfId="145" applyFont="1" applyFill="1" applyBorder="1" applyAlignment="1">
      <alignment horizontal="center" vertical="center"/>
    </xf>
    <xf numFmtId="0" fontId="9" fillId="0" borderId="11" xfId="145" applyFont="1" applyFill="1" applyBorder="1" applyAlignment="1">
      <alignment horizontal="center" vertical="center"/>
    </xf>
    <xf numFmtId="0" fontId="8" fillId="0" borderId="12" xfId="145" applyFont="1" applyFill="1" applyBorder="1" applyAlignment="1">
      <alignment horizontal="center" vertical="center"/>
    </xf>
    <xf numFmtId="0" fontId="9" fillId="0" borderId="9" xfId="145" applyFont="1" applyFill="1" applyBorder="1" applyAlignment="1">
      <alignment horizontal="center" vertical="center"/>
    </xf>
    <xf numFmtId="0" fontId="9" fillId="0" borderId="10" xfId="145" applyFont="1" applyFill="1" applyBorder="1" applyAlignment="1">
      <alignment horizontal="center" vertical="center"/>
    </xf>
    <xf numFmtId="0" fontId="9" fillId="0" borderId="35" xfId="145" applyFont="1" applyFill="1" applyBorder="1" applyAlignment="1">
      <alignment horizontal="center" vertical="center"/>
    </xf>
    <xf numFmtId="0" fontId="9" fillId="0" borderId="25" xfId="145" applyFont="1" applyFill="1" applyBorder="1" applyAlignment="1">
      <alignment horizontal="center" vertical="center"/>
    </xf>
    <xf numFmtId="0" fontId="12" fillId="0" borderId="11" xfId="145" applyFont="1" applyFill="1" applyBorder="1" applyAlignment="1">
      <alignment horizontal="center" vertical="center" wrapText="1"/>
    </xf>
    <xf numFmtId="0" fontId="12" fillId="0" borderId="12" xfId="145" applyFont="1" applyFill="1" applyBorder="1" applyAlignment="1">
      <alignment horizontal="center" vertical="center" wrapText="1"/>
    </xf>
    <xf numFmtId="176" fontId="12" fillId="0" borderId="12" xfId="145" applyNumberFormat="1" applyFont="1" applyFill="1" applyBorder="1" applyAlignment="1">
      <alignment horizontal="center" vertical="center" wrapText="1"/>
    </xf>
    <xf numFmtId="0" fontId="14" fillId="0" borderId="12" xfId="0" applyFont="1" applyFill="1" applyBorder="1" applyAlignment="1">
      <alignment horizontal="center" vertical="center" wrapText="1"/>
    </xf>
    <xf numFmtId="0" fontId="9" fillId="0" borderId="0" xfId="145" applyFont="1" applyFill="1" applyBorder="1" applyAlignment="1">
      <alignment horizontal="center" vertical="center"/>
    </xf>
    <xf numFmtId="0" fontId="8" fillId="0" borderId="0" xfId="145" applyFont="1" applyFill="1" applyBorder="1" applyAlignment="1">
      <alignment horizontal="center" vertical="center"/>
    </xf>
    <xf numFmtId="0" fontId="9" fillId="0" borderId="37" xfId="145" applyFont="1" applyFill="1" applyBorder="1" applyAlignment="1">
      <alignment horizontal="center" vertical="center"/>
    </xf>
    <xf numFmtId="0" fontId="12" fillId="0" borderId="38" xfId="145" applyFont="1" applyFill="1" applyBorder="1" applyAlignment="1">
      <alignment horizontal="center" vertical="center" wrapText="1"/>
    </xf>
    <xf numFmtId="176" fontId="8" fillId="0" borderId="0" xfId="145" applyNumberFormat="1" applyFont="1" applyFill="1" applyBorder="1" applyAlignment="1">
      <alignment vertical="center"/>
    </xf>
    <xf numFmtId="177" fontId="12" fillId="0" borderId="12" xfId="145" applyNumberFormat="1" applyFont="1" applyFill="1" applyBorder="1" applyAlignment="1">
      <alignment horizontal="center" vertical="center" wrapText="1"/>
    </xf>
    <xf numFmtId="0" fontId="17" fillId="0" borderId="12" xfId="0" applyFont="1" applyFill="1" applyBorder="1" applyAlignment="1">
      <alignment vertical="center" wrapText="1"/>
    </xf>
    <xf numFmtId="0" fontId="17" fillId="0" borderId="12" xfId="0" applyFont="1" applyFill="1" applyBorder="1" applyAlignment="1">
      <alignment horizontal="center" vertical="center" wrapText="1"/>
    </xf>
    <xf numFmtId="49" fontId="17" fillId="0" borderId="21" xfId="145" applyNumberFormat="1" applyFont="1" applyFill="1" applyBorder="1" applyAlignment="1">
      <alignment horizontal="center" vertical="center"/>
    </xf>
    <xf numFmtId="0" fontId="4" fillId="0" borderId="26" xfId="145" applyFont="1" applyFill="1" applyBorder="1" applyAlignment="1">
      <alignment horizontal="center" vertical="center" wrapText="1"/>
    </xf>
    <xf numFmtId="0" fontId="4" fillId="0" borderId="13" xfId="145" applyFont="1" applyFill="1" applyBorder="1" applyAlignment="1">
      <alignment horizontal="center" vertical="center" wrapText="1"/>
    </xf>
    <xf numFmtId="0" fontId="4" fillId="0" borderId="14" xfId="145" applyFont="1" applyFill="1" applyBorder="1" applyAlignment="1">
      <alignment horizontal="center" vertical="center" wrapText="1"/>
    </xf>
    <xf numFmtId="177" fontId="4" fillId="0" borderId="26" xfId="145" applyNumberFormat="1" applyFont="1" applyFill="1" applyBorder="1" applyAlignment="1">
      <alignment horizontal="center" vertical="center" wrapText="1"/>
    </xf>
    <xf numFmtId="0" fontId="4" fillId="0" borderId="39" xfId="145" applyFont="1" applyFill="1" applyBorder="1" applyAlignment="1">
      <alignment horizontal="center" vertical="center" wrapText="1"/>
    </xf>
    <xf numFmtId="0" fontId="17" fillId="0" borderId="16" xfId="0" applyFont="1" applyFill="1" applyBorder="1" applyAlignment="1">
      <alignment vertical="center" wrapText="1"/>
    </xf>
    <xf numFmtId="0" fontId="17" fillId="0" borderId="16" xfId="0" applyFont="1" applyFill="1" applyBorder="1" applyAlignment="1">
      <alignment horizontal="left" vertical="center" wrapText="1"/>
    </xf>
    <xf numFmtId="0" fontId="17" fillId="0" borderId="16" xfId="0" applyFont="1" applyFill="1" applyBorder="1" applyAlignment="1">
      <alignment horizontal="center" vertical="center" wrapText="1"/>
    </xf>
    <xf numFmtId="49" fontId="17" fillId="0" borderId="16" xfId="145" applyNumberFormat="1" applyFont="1" applyFill="1" applyBorder="1" applyAlignment="1">
      <alignment horizontal="center" vertical="center"/>
    </xf>
    <xf numFmtId="0" fontId="17" fillId="0" borderId="10" xfId="0" applyFont="1" applyFill="1" applyBorder="1" applyAlignment="1">
      <alignment horizontal="center" vertical="center" wrapText="1"/>
    </xf>
    <xf numFmtId="0" fontId="6" fillId="0" borderId="10" xfId="145" applyFont="1" applyFill="1" applyBorder="1" applyAlignment="1">
      <alignment horizontal="center" vertical="center"/>
    </xf>
    <xf numFmtId="0" fontId="17" fillId="0" borderId="10" xfId="0" applyFont="1" applyFill="1" applyBorder="1" applyAlignment="1">
      <alignment vertical="center" wrapText="1"/>
    </xf>
    <xf numFmtId="0" fontId="18" fillId="0" borderId="12" xfId="145" applyFont="1" applyFill="1" applyBorder="1" applyAlignment="1">
      <alignment horizontal="center" vertical="center"/>
    </xf>
    <xf numFmtId="0" fontId="18" fillId="0" borderId="10" xfId="145" applyFont="1" applyFill="1" applyBorder="1" applyAlignment="1">
      <alignment horizontal="center" vertical="center"/>
    </xf>
    <xf numFmtId="0" fontId="20" fillId="0" borderId="12" xfId="145" applyFont="1" applyFill="1" applyBorder="1" applyAlignment="1">
      <alignment horizontal="center" vertical="center"/>
    </xf>
    <xf numFmtId="0" fontId="22" fillId="0" borderId="12" xfId="145" applyFont="1" applyFill="1" applyBorder="1" applyAlignment="1">
      <alignment horizontal="center" vertical="center" wrapText="1"/>
    </xf>
    <xf numFmtId="0" fontId="22" fillId="0" borderId="38" xfId="145"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0" xfId="145" applyFont="1" applyFill="1" applyBorder="1" applyAlignment="1">
      <alignment vertical="center"/>
    </xf>
    <xf numFmtId="0" fontId="3" fillId="0" borderId="12" xfId="145" applyFont="1" applyFill="1" applyBorder="1" applyAlignment="1">
      <alignment horizontal="center" vertical="center"/>
    </xf>
    <xf numFmtId="0" fontId="3" fillId="0" borderId="10" xfId="145" applyFont="1" applyFill="1" applyBorder="1" applyAlignment="1">
      <alignment horizontal="center" vertical="center"/>
    </xf>
    <xf numFmtId="176" fontId="3" fillId="0" borderId="16" xfId="145" applyNumberFormat="1" applyFont="1" applyFill="1" applyBorder="1" applyAlignment="1">
      <alignment horizontal="center" vertical="center"/>
    </xf>
    <xf numFmtId="176" fontId="3" fillId="0" borderId="12" xfId="145" applyNumberFormat="1" applyFont="1" applyFill="1" applyBorder="1" applyAlignment="1">
      <alignment horizontal="center" vertical="center"/>
    </xf>
    <xf numFmtId="176" fontId="3" fillId="0" borderId="10" xfId="145" applyNumberFormat="1" applyFont="1" applyFill="1" applyBorder="1" applyAlignment="1">
      <alignment horizontal="center" vertical="center"/>
    </xf>
    <xf numFmtId="49" fontId="17" fillId="0" borderId="12" xfId="145" applyNumberFormat="1" applyFont="1" applyFill="1" applyBorder="1" applyAlignment="1">
      <alignment horizontal="center" vertical="center"/>
    </xf>
    <xf numFmtId="177" fontId="3" fillId="0" borderId="12" xfId="145" applyNumberFormat="1" applyFont="1" applyFill="1" applyBorder="1" applyAlignment="1">
      <alignment horizontal="center" vertical="center"/>
    </xf>
    <xf numFmtId="49" fontId="3" fillId="0" borderId="12" xfId="145" applyNumberFormat="1" applyFont="1" applyFill="1" applyBorder="1" applyAlignment="1">
      <alignment horizontal="center" vertical="center"/>
    </xf>
    <xf numFmtId="177" fontId="3" fillId="0" borderId="16" xfId="145" applyNumberFormat="1" applyFont="1" applyFill="1" applyBorder="1" applyAlignment="1">
      <alignment horizontal="center" vertical="center"/>
    </xf>
    <xf numFmtId="0" fontId="3" fillId="0" borderId="41" xfId="145" applyFont="1" applyFill="1" applyBorder="1" applyAlignment="1">
      <alignment horizontal="center" vertical="center"/>
    </xf>
    <xf numFmtId="0" fontId="3" fillId="0" borderId="38" xfId="145" applyFont="1" applyFill="1" applyBorder="1" applyAlignment="1">
      <alignment horizontal="center" vertical="center"/>
    </xf>
    <xf numFmtId="49" fontId="3" fillId="0" borderId="10" xfId="145" applyNumberFormat="1" applyFont="1" applyFill="1" applyBorder="1" applyAlignment="1">
      <alignment horizontal="center" vertical="center"/>
    </xf>
    <xf numFmtId="177" fontId="3" fillId="0" borderId="10" xfId="145" applyNumberFormat="1" applyFont="1" applyFill="1" applyBorder="1" applyAlignment="1">
      <alignment horizontal="center" vertical="center"/>
    </xf>
    <xf numFmtId="0" fontId="3" fillId="0" borderId="42" xfId="145" applyFont="1" applyFill="1" applyBorder="1" applyAlignment="1">
      <alignment horizontal="center" vertical="center"/>
    </xf>
    <xf numFmtId="0" fontId="3" fillId="0" borderId="43" xfId="0" applyFont="1" applyFill="1" applyBorder="1" applyAlignment="1">
      <alignment horizontal="center" vertical="center" wrapText="1"/>
    </xf>
    <xf numFmtId="0" fontId="17" fillId="0" borderId="21" xfId="0" applyFont="1" applyFill="1" applyBorder="1" applyAlignment="1">
      <alignment vertical="center" wrapText="1"/>
    </xf>
    <xf numFmtId="0" fontId="3" fillId="0" borderId="21" xfId="0" applyFont="1" applyFill="1" applyBorder="1" applyAlignment="1">
      <alignment vertical="center" wrapText="1"/>
    </xf>
    <xf numFmtId="0" fontId="3" fillId="0" borderId="21" xfId="0" applyFont="1" applyFill="1" applyBorder="1" applyAlignment="1">
      <alignment horizontal="center" vertical="center" wrapText="1"/>
    </xf>
    <xf numFmtId="0" fontId="17" fillId="0" borderId="21" xfId="0" applyFont="1" applyFill="1" applyBorder="1" applyAlignment="1">
      <alignment horizontal="center" vertical="center" wrapText="1"/>
    </xf>
    <xf numFmtId="0" fontId="18" fillId="0" borderId="21" xfId="145" applyFont="1" applyFill="1" applyBorder="1" applyAlignment="1">
      <alignment horizontal="center" vertical="center"/>
    </xf>
    <xf numFmtId="177" fontId="3" fillId="0" borderId="21" xfId="145" applyNumberFormat="1" applyFont="1" applyFill="1" applyBorder="1" applyAlignment="1">
      <alignment horizontal="center" vertical="center"/>
    </xf>
    <xf numFmtId="0" fontId="3" fillId="0" borderId="44" xfId="145" applyFont="1" applyFill="1" applyBorder="1" applyAlignment="1">
      <alignment horizontal="center" vertical="center"/>
    </xf>
    <xf numFmtId="49" fontId="17" fillId="0" borderId="10" xfId="145" applyNumberFormat="1" applyFont="1" applyFill="1" applyBorder="1" applyAlignment="1">
      <alignment horizontal="center" vertical="center"/>
    </xf>
    <xf numFmtId="0" fontId="8" fillId="0" borderId="12" xfId="145" applyFont="1" applyFill="1" applyBorder="1" applyAlignment="1">
      <alignment horizontal="center" vertical="center" wrapText="1"/>
    </xf>
    <xf numFmtId="0" fontId="13" fillId="0" borderId="12" xfId="0" applyFont="1" applyFill="1" applyBorder="1" applyAlignment="1">
      <alignment horizontal="center" vertical="center" wrapText="1"/>
    </xf>
    <xf numFmtId="0" fontId="8" fillId="0" borderId="24" xfId="145" applyFont="1" applyFill="1" applyBorder="1" applyAlignment="1">
      <alignment horizontal="center" vertical="center" wrapText="1"/>
    </xf>
    <xf numFmtId="0" fontId="8" fillId="0" borderId="40" xfId="145" applyFont="1" applyFill="1" applyBorder="1" applyAlignment="1">
      <alignment horizontal="center" vertical="center" wrapText="1"/>
    </xf>
    <xf numFmtId="0" fontId="21" fillId="0" borderId="3" xfId="145" applyFont="1" applyFill="1" applyBorder="1" applyAlignment="1">
      <alignment horizontal="center" vertical="center" wrapText="1"/>
    </xf>
    <xf numFmtId="0" fontId="10" fillId="0" borderId="8" xfId="145" applyFont="1" applyFill="1" applyBorder="1" applyAlignment="1">
      <alignment horizontal="center" vertical="center" wrapText="1"/>
    </xf>
    <xf numFmtId="0" fontId="10" fillId="0" borderId="22" xfId="145" applyFont="1" applyFill="1" applyBorder="1" applyAlignment="1">
      <alignment horizontal="center" vertical="center" wrapText="1"/>
    </xf>
    <xf numFmtId="0" fontId="20" fillId="0" borderId="24" xfId="145" applyFont="1" applyFill="1" applyBorder="1" applyAlignment="1">
      <alignment horizontal="center" vertical="center"/>
    </xf>
    <xf numFmtId="0" fontId="8" fillId="0" borderId="31" xfId="145" applyFont="1" applyFill="1" applyBorder="1" applyAlignment="1">
      <alignment horizontal="center" vertical="center"/>
    </xf>
    <xf numFmtId="0" fontId="8" fillId="0" borderId="36" xfId="145" applyFont="1" applyFill="1" applyBorder="1" applyAlignment="1">
      <alignment horizontal="center" vertical="center"/>
    </xf>
    <xf numFmtId="0" fontId="8" fillId="0" borderId="24" xfId="145" applyFont="1" applyFill="1" applyBorder="1" applyAlignment="1">
      <alignment horizontal="center" vertical="center"/>
    </xf>
    <xf numFmtId="0" fontId="8" fillId="0" borderId="6" xfId="145" applyFont="1" applyFill="1" applyBorder="1" applyAlignment="1">
      <alignment horizontal="center" vertical="center"/>
    </xf>
    <xf numFmtId="0" fontId="8" fillId="0" borderId="23" xfId="145" applyFont="1" applyFill="1" applyBorder="1" applyAlignment="1">
      <alignment horizontal="center" vertical="center"/>
    </xf>
    <xf numFmtId="0" fontId="9" fillId="0" borderId="16" xfId="145" applyFont="1" applyFill="1" applyBorder="1" applyAlignment="1">
      <alignment horizontal="center" vertical="center"/>
    </xf>
    <xf numFmtId="0" fontId="8" fillId="0" borderId="21" xfId="145" applyFont="1" applyFill="1" applyBorder="1" applyAlignment="1">
      <alignment horizontal="center" vertical="center" wrapText="1"/>
    </xf>
    <xf numFmtId="0" fontId="12" fillId="0" borderId="4" xfId="145" applyFont="1" applyFill="1" applyBorder="1" applyAlignment="1">
      <alignment horizontal="left" vertical="top" wrapText="1"/>
    </xf>
    <xf numFmtId="0" fontId="12" fillId="0" borderId="5" xfId="145" applyFont="1" applyFill="1" applyBorder="1" applyAlignment="1">
      <alignment horizontal="left" vertical="top" wrapText="1"/>
    </xf>
    <xf numFmtId="0" fontId="12" fillId="0" borderId="28" xfId="145" applyFont="1" applyFill="1" applyBorder="1" applyAlignment="1">
      <alignment horizontal="left" vertical="top" wrapText="1"/>
    </xf>
    <xf numFmtId="0" fontId="7" fillId="0" borderId="1" xfId="145" applyFont="1" applyFill="1" applyBorder="1" applyAlignment="1">
      <alignment horizontal="center" vertical="center"/>
    </xf>
    <xf numFmtId="0" fontId="7" fillId="0" borderId="2" xfId="145" applyFont="1" applyFill="1" applyBorder="1" applyAlignment="1">
      <alignment horizontal="center" vertical="center"/>
    </xf>
    <xf numFmtId="0" fontId="7" fillId="0" borderId="29" xfId="145" applyFont="1" applyFill="1" applyBorder="1" applyAlignment="1">
      <alignment horizontal="center" vertical="center"/>
    </xf>
    <xf numFmtId="0" fontId="7" fillId="0" borderId="17" xfId="145" applyFont="1" applyFill="1" applyBorder="1" applyAlignment="1">
      <alignment horizontal="center" vertical="center"/>
    </xf>
    <xf numFmtId="0" fontId="7" fillId="0" borderId="0" xfId="145" applyFont="1" applyFill="1" applyBorder="1" applyAlignment="1">
      <alignment horizontal="center" vertical="center"/>
    </xf>
    <xf numFmtId="0" fontId="7" fillId="0" borderId="30" xfId="145" applyFont="1" applyFill="1" applyBorder="1" applyAlignment="1">
      <alignment horizontal="center" vertical="center"/>
    </xf>
    <xf numFmtId="0" fontId="11" fillId="0" borderId="32" xfId="145" applyFont="1" applyFill="1" applyBorder="1" applyAlignment="1">
      <alignment horizontal="center" vertical="center"/>
    </xf>
    <xf numFmtId="0" fontId="11" fillId="0" borderId="33" xfId="145" applyFont="1" applyFill="1" applyBorder="1" applyAlignment="1">
      <alignment horizontal="center" vertical="center"/>
    </xf>
    <xf numFmtId="0" fontId="11" fillId="0" borderId="0" xfId="145" applyFont="1" applyFill="1" applyBorder="1" applyAlignment="1">
      <alignment horizontal="center" vertical="center"/>
    </xf>
    <xf numFmtId="0" fontId="11" fillId="0" borderId="30" xfId="145" applyFont="1" applyFill="1" applyBorder="1" applyAlignment="1">
      <alignment horizontal="center" vertical="center"/>
    </xf>
    <xf numFmtId="0" fontId="11" fillId="0" borderId="5" xfId="145" applyFont="1" applyFill="1" applyBorder="1" applyAlignment="1">
      <alignment horizontal="center" vertical="center"/>
    </xf>
    <xf numFmtId="0" fontId="11" fillId="0" borderId="34" xfId="145" applyFont="1" applyFill="1" applyBorder="1" applyAlignment="1">
      <alignment horizontal="center" vertical="center"/>
    </xf>
    <xf numFmtId="0" fontId="17" fillId="0" borderId="17" xfId="145" applyFont="1" applyFill="1" applyBorder="1" applyAlignment="1">
      <alignment horizontal="left" vertical="center" wrapText="1"/>
    </xf>
    <xf numFmtId="0" fontId="3" fillId="0" borderId="0" xfId="145" applyFont="1" applyFill="1" applyBorder="1" applyAlignment="1">
      <alignment horizontal="left" vertical="center" wrapText="1"/>
    </xf>
    <xf numFmtId="0" fontId="3" fillId="0" borderId="27" xfId="145" applyFont="1" applyFill="1" applyBorder="1" applyAlignment="1">
      <alignment horizontal="left" vertical="center" wrapText="1"/>
    </xf>
    <xf numFmtId="0" fontId="3" fillId="0" borderId="17" xfId="145" applyFont="1" applyFill="1" applyBorder="1" applyAlignment="1">
      <alignment horizontal="left" vertical="center" wrapText="1"/>
    </xf>
    <xf numFmtId="0" fontId="3" fillId="0" borderId="4" xfId="145" applyFont="1" applyFill="1" applyBorder="1" applyAlignment="1">
      <alignment horizontal="left" vertical="center" wrapText="1"/>
    </xf>
    <xf numFmtId="0" fontId="3" fillId="0" borderId="5" xfId="145" applyFont="1" applyFill="1" applyBorder="1" applyAlignment="1">
      <alignment horizontal="left" vertical="center" wrapText="1"/>
    </xf>
    <xf numFmtId="0" fontId="3" fillId="0" borderId="28" xfId="145" applyFont="1" applyFill="1" applyBorder="1" applyAlignment="1">
      <alignment horizontal="left" vertical="center" wrapText="1"/>
    </xf>
    <xf numFmtId="0" fontId="5" fillId="0" borderId="7" xfId="145" applyFont="1" applyFill="1" applyBorder="1" applyAlignment="1">
      <alignment horizontal="center" vertical="center" wrapText="1"/>
    </xf>
    <xf numFmtId="0" fontId="5" fillId="0" borderId="8" xfId="145" applyFont="1" applyFill="1" applyBorder="1" applyAlignment="1">
      <alignment horizontal="center" vertical="center" wrapText="1"/>
    </xf>
    <xf numFmtId="0" fontId="5" fillId="0" borderId="18" xfId="145" applyFont="1" applyFill="1" applyBorder="1" applyAlignment="1">
      <alignment horizontal="center" vertical="center" wrapText="1"/>
    </xf>
    <xf numFmtId="0" fontId="16" fillId="0" borderId="3" xfId="145" applyFont="1" applyFill="1" applyBorder="1" applyAlignment="1">
      <alignment horizontal="center" vertical="center" wrapText="1"/>
    </xf>
    <xf numFmtId="0" fontId="2" fillId="0" borderId="8" xfId="145" applyFont="1" applyFill="1" applyBorder="1" applyAlignment="1">
      <alignment horizontal="center" vertical="center" wrapText="1"/>
    </xf>
    <xf numFmtId="0" fontId="2" fillId="0" borderId="18" xfId="145" applyFont="1" applyFill="1" applyBorder="1" applyAlignment="1">
      <alignment horizontal="center" vertical="center" wrapText="1"/>
    </xf>
    <xf numFmtId="0" fontId="4" fillId="0" borderId="3" xfId="145" applyFont="1" applyFill="1" applyBorder="1" applyAlignment="1">
      <alignment horizontal="center" vertical="center" wrapText="1"/>
    </xf>
    <xf numFmtId="0" fontId="4" fillId="0" borderId="18" xfId="145" applyFont="1" applyFill="1" applyBorder="1" applyAlignment="1">
      <alignment horizontal="center" vertical="center" wrapText="1"/>
    </xf>
    <xf numFmtId="0" fontId="2" fillId="0" borderId="3" xfId="145" applyFont="1" applyFill="1" applyBorder="1" applyAlignment="1">
      <alignment horizontal="center" vertical="center"/>
    </xf>
    <xf numFmtId="0" fontId="2" fillId="0" borderId="22" xfId="145" applyFont="1" applyFill="1" applyBorder="1" applyAlignment="1">
      <alignment horizontal="center" vertical="center"/>
    </xf>
    <xf numFmtId="0" fontId="4" fillId="0" borderId="1" xfId="145" applyFont="1" applyFill="1" applyBorder="1" applyAlignment="1">
      <alignment horizontal="center" vertical="center" wrapText="1"/>
    </xf>
    <xf numFmtId="0" fontId="4" fillId="0" borderId="2" xfId="145" applyFont="1" applyFill="1" applyBorder="1" applyAlignment="1">
      <alignment horizontal="center" vertical="center" wrapText="1"/>
    </xf>
    <xf numFmtId="0" fontId="4" fillId="0" borderId="4" xfId="145" applyFont="1" applyFill="1" applyBorder="1" applyAlignment="1">
      <alignment horizontal="center" vertical="center" wrapText="1"/>
    </xf>
    <xf numFmtId="0" fontId="4" fillId="0" borderId="5" xfId="145" applyFont="1" applyFill="1" applyBorder="1" applyAlignment="1">
      <alignment horizontal="center" vertical="center" wrapText="1"/>
    </xf>
    <xf numFmtId="0" fontId="17" fillId="0" borderId="16" xfId="145" applyFont="1" applyFill="1" applyBorder="1" applyAlignment="1">
      <alignment horizontal="center" vertical="center"/>
    </xf>
    <xf numFmtId="0" fontId="3" fillId="0" borderId="12" xfId="145" applyFont="1" applyFill="1" applyBorder="1" applyAlignment="1">
      <alignment horizontal="center" vertical="center"/>
    </xf>
    <xf numFmtId="0" fontId="3" fillId="0" borderId="10" xfId="145" applyFont="1" applyFill="1" applyBorder="1" applyAlignment="1">
      <alignment horizontal="center" vertical="center"/>
    </xf>
    <xf numFmtId="176" fontId="3" fillId="0" borderId="16" xfId="145" applyNumberFormat="1" applyFont="1" applyFill="1" applyBorder="1" applyAlignment="1">
      <alignment horizontal="center" vertical="center"/>
    </xf>
    <xf numFmtId="176" fontId="3" fillId="0" borderId="12" xfId="145" applyNumberFormat="1" applyFont="1" applyFill="1" applyBorder="1" applyAlignment="1">
      <alignment horizontal="center" vertical="center"/>
    </xf>
    <xf numFmtId="176" fontId="3" fillId="0" borderId="10" xfId="145" applyNumberFormat="1" applyFont="1" applyFill="1" applyBorder="1" applyAlignment="1">
      <alignment horizontal="center" vertical="center"/>
    </xf>
    <xf numFmtId="0" fontId="17" fillId="0" borderId="21" xfId="145" applyFont="1" applyFill="1" applyBorder="1" applyAlignment="1">
      <alignment horizontal="center" vertical="center"/>
    </xf>
    <xf numFmtId="176" fontId="3" fillId="0" borderId="21" xfId="145" applyNumberFormat="1" applyFont="1" applyFill="1" applyBorder="1" applyAlignment="1">
      <alignment horizontal="center" vertical="center"/>
    </xf>
    <xf numFmtId="0" fontId="4" fillId="0" borderId="6" xfId="145" applyFont="1" applyFill="1" applyBorder="1" applyAlignment="1">
      <alignment horizontal="center" vertical="center" wrapText="1"/>
    </xf>
    <xf numFmtId="0" fontId="4" fillId="0" borderId="19" xfId="145" applyFont="1" applyFill="1" applyBorder="1" applyAlignment="1">
      <alignment horizontal="center" vertical="center" wrapText="1"/>
    </xf>
    <xf numFmtId="0" fontId="4" fillId="0" borderId="20" xfId="145" applyFont="1" applyFill="1" applyBorder="1" applyAlignment="1">
      <alignment horizontal="center" vertical="center" wrapText="1"/>
    </xf>
    <xf numFmtId="177" fontId="4" fillId="0" borderId="20" xfId="145" applyNumberFormat="1" applyFont="1" applyFill="1" applyBorder="1" applyAlignment="1">
      <alignment horizontal="center" vertical="center" wrapText="1"/>
    </xf>
    <xf numFmtId="0" fontId="16" fillId="0" borderId="6" xfId="145" applyFont="1" applyFill="1" applyBorder="1" applyAlignment="1">
      <alignment horizontal="center" vertical="center"/>
    </xf>
    <xf numFmtId="0" fontId="2" fillId="0" borderId="23" xfId="145" applyFont="1" applyFill="1" applyBorder="1" applyAlignment="1">
      <alignment horizontal="center" vertical="center"/>
    </xf>
    <xf numFmtId="0" fontId="19" fillId="0" borderId="3" xfId="145" applyFont="1" applyFill="1" applyBorder="1" applyAlignment="1">
      <alignment horizontal="center" vertical="center" wrapText="1"/>
    </xf>
    <xf numFmtId="0" fontId="4" fillId="0" borderId="8" xfId="145" applyFont="1" applyFill="1" applyBorder="1" applyAlignment="1">
      <alignment horizontal="center" vertical="center" wrapText="1"/>
    </xf>
    <xf numFmtId="177" fontId="4" fillId="0" borderId="18" xfId="145" applyNumberFormat="1" applyFont="1" applyFill="1" applyBorder="1" applyAlignment="1">
      <alignment horizontal="center" vertical="center" wrapText="1"/>
    </xf>
    <xf numFmtId="0" fontId="4" fillId="0" borderId="22" xfId="145" applyFont="1" applyFill="1" applyBorder="1" applyAlignment="1">
      <alignment horizontal="center" vertical="center" wrapText="1"/>
    </xf>
  </cellXfs>
  <cellStyles count="287">
    <cellStyle name="常规" xfId="0" builtinId="0"/>
    <cellStyle name="常规 10" xfId="30"/>
    <cellStyle name="常规 10 2" xfId="31"/>
    <cellStyle name="常规 10 3" xfId="3"/>
    <cellStyle name="常规 10 4" xfId="32"/>
    <cellStyle name="常规 10 5" xfId="26"/>
    <cellStyle name="常规 10 6" xfId="34"/>
    <cellStyle name="常规 10 7" xfId="36"/>
    <cellStyle name="常规 10 8" xfId="38"/>
    <cellStyle name="常规 11" xfId="41"/>
    <cellStyle name="常规 11 2" xfId="42"/>
    <cellStyle name="常规 11 3" xfId="43"/>
    <cellStyle name="常规 11 4" xfId="44"/>
    <cellStyle name="常规 11 5" xfId="27"/>
    <cellStyle name="常规 11 6" xfId="45"/>
    <cellStyle name="常规 11 7" xfId="46"/>
    <cellStyle name="常规 11 8" xfId="47"/>
    <cellStyle name="常规 12" xfId="50"/>
    <cellStyle name="常规 12 2" xfId="51"/>
    <cellStyle name="常规 12 3" xfId="52"/>
    <cellStyle name="常规 12 4" xfId="53"/>
    <cellStyle name="常规 12 5" xfId="54"/>
    <cellStyle name="常规 12 6" xfId="55"/>
    <cellStyle name="常规 12 7" xfId="56"/>
    <cellStyle name="常规 12 8" xfId="57"/>
    <cellStyle name="常规 13" xfId="60"/>
    <cellStyle name="常规 13 2" xfId="61"/>
    <cellStyle name="常规 13 3" xfId="62"/>
    <cellStyle name="常规 13 4" xfId="63"/>
    <cellStyle name="常规 13 5" xfId="15"/>
    <cellStyle name="常规 13 6" xfId="64"/>
    <cellStyle name="常规 13 7" xfId="65"/>
    <cellStyle name="常规 13 8" xfId="66"/>
    <cellStyle name="常规 14" xfId="69"/>
    <cellStyle name="常规 14 2" xfId="70"/>
    <cellStyle name="常规 14 3" xfId="71"/>
    <cellStyle name="常规 14 4" xfId="72"/>
    <cellStyle name="常规 14 5" xfId="73"/>
    <cellStyle name="常规 14 6" xfId="74"/>
    <cellStyle name="常规 14 7" xfId="75"/>
    <cellStyle name="常规 14 8" xfId="76"/>
    <cellStyle name="常规 15" xfId="80"/>
    <cellStyle name="常规 15 2" xfId="82"/>
    <cellStyle name="常规 15 3" xfId="84"/>
    <cellStyle name="常规 15 4" xfId="86"/>
    <cellStyle name="常规 15 5" xfId="88"/>
    <cellStyle name="常规 15 6" xfId="90"/>
    <cellStyle name="常规 15 7" xfId="92"/>
    <cellStyle name="常规 15 8" xfId="18"/>
    <cellStyle name="常规 16" xfId="96"/>
    <cellStyle name="常规 16 2" xfId="29"/>
    <cellStyle name="常规 16 3" xfId="40"/>
    <cellStyle name="常规 16 4" xfId="49"/>
    <cellStyle name="常规 16 5" xfId="59"/>
    <cellStyle name="常规 16 6" xfId="68"/>
    <cellStyle name="常规 16 7" xfId="79"/>
    <cellStyle name="常规 16 8" xfId="95"/>
    <cellStyle name="常规 17" xfId="98"/>
    <cellStyle name="常规 17 2" xfId="100"/>
    <cellStyle name="常规 17 3" xfId="102"/>
    <cellStyle name="常规 17 4" xfId="104"/>
    <cellStyle name="常规 17 5" xfId="106"/>
    <cellStyle name="常规 17 6" xfId="108"/>
    <cellStyle name="常规 17 7" xfId="110"/>
    <cellStyle name="常规 17 8" xfId="112"/>
    <cellStyle name="常规 18" xfId="114"/>
    <cellStyle name="常规 18 2" xfId="116"/>
    <cellStyle name="常规 18 3" xfId="118"/>
    <cellStyle name="常规 18 4" xfId="120"/>
    <cellStyle name="常规 18 5" xfId="122"/>
    <cellStyle name="常规 18 6" xfId="124"/>
    <cellStyle name="常规 18 7" xfId="126"/>
    <cellStyle name="常规 18 8" xfId="128"/>
    <cellStyle name="常规 19" xfId="130"/>
    <cellStyle name="常规 19 2" xfId="132"/>
    <cellStyle name="常规 19 3" xfId="134"/>
    <cellStyle name="常规 19 4" xfId="136"/>
    <cellStyle name="常规 19 5" xfId="138"/>
    <cellStyle name="常规 19 6" xfId="140"/>
    <cellStyle name="常规 19 7" xfId="142"/>
    <cellStyle name="常规 19 8" xfId="144"/>
    <cellStyle name="常规 2" xfId="145"/>
    <cellStyle name="常规 2 2" xfId="146"/>
    <cellStyle name="常规 2 2 2" xfId="147"/>
    <cellStyle name="常规 2 2 3" xfId="148"/>
    <cellStyle name="常规 2 2 4" xfId="2"/>
    <cellStyle name="常规 2 2 5" xfId="149"/>
    <cellStyle name="常规 2 2 6" xfId="150"/>
    <cellStyle name="常规 2 2 7" xfId="151"/>
    <cellStyle name="常规 2 2 8" xfId="152"/>
    <cellStyle name="常规 2 3" xfId="153"/>
    <cellStyle name="常规 2 4" xfId="154"/>
    <cellStyle name="常规 2 5" xfId="155"/>
    <cellStyle name="常规 2 6" xfId="156"/>
    <cellStyle name="常规 2 7" xfId="157"/>
    <cellStyle name="常规 2 8" xfId="158"/>
    <cellStyle name="常规 2 9" xfId="159"/>
    <cellStyle name="常规 20" xfId="78"/>
    <cellStyle name="常规 20 2" xfId="81"/>
    <cellStyle name="常规 20 3" xfId="83"/>
    <cellStyle name="常规 20 4" xfId="85"/>
    <cellStyle name="常规 20 5" xfId="87"/>
    <cellStyle name="常规 20 6" xfId="89"/>
    <cellStyle name="常规 20 7" xfId="91"/>
    <cellStyle name="常规 20 8" xfId="17"/>
    <cellStyle name="常规 21" xfId="94"/>
    <cellStyle name="常规 21 2" xfId="28"/>
    <cellStyle name="常规 21 3" xfId="39"/>
    <cellStyle name="常规 21 4" xfId="48"/>
    <cellStyle name="常规 21 5" xfId="58"/>
    <cellStyle name="常规 21 6" xfId="67"/>
    <cellStyle name="常规 21 7" xfId="77"/>
    <cellStyle name="常规 21 8" xfId="93"/>
    <cellStyle name="常规 22" xfId="97"/>
    <cellStyle name="常规 22 2" xfId="99"/>
    <cellStyle name="常规 22 3" xfId="101"/>
    <cellStyle name="常规 22 4" xfId="103"/>
    <cellStyle name="常规 22 5" xfId="105"/>
    <cellStyle name="常规 22 6" xfId="107"/>
    <cellStyle name="常规 22 7" xfId="109"/>
    <cellStyle name="常规 22 8" xfId="111"/>
    <cellStyle name="常规 23" xfId="113"/>
    <cellStyle name="常规 23 2" xfId="115"/>
    <cellStyle name="常规 23 3" xfId="117"/>
    <cellStyle name="常规 23 4" xfId="119"/>
    <cellStyle name="常规 23 5" xfId="121"/>
    <cellStyle name="常规 23 6" xfId="123"/>
    <cellStyle name="常规 23 7" xfId="125"/>
    <cellStyle name="常规 23 8" xfId="127"/>
    <cellStyle name="常规 24" xfId="129"/>
    <cellStyle name="常规 24 2" xfId="131"/>
    <cellStyle name="常规 24 3" xfId="133"/>
    <cellStyle name="常规 24 4" xfId="135"/>
    <cellStyle name="常规 24 5" xfId="137"/>
    <cellStyle name="常规 24 6" xfId="139"/>
    <cellStyle name="常规 24 7" xfId="141"/>
    <cellStyle name="常规 24 8" xfId="143"/>
    <cellStyle name="常规 25" xfId="161"/>
    <cellStyle name="常规 25 2" xfId="163"/>
    <cellStyle name="常规 25 3" xfId="165"/>
    <cellStyle name="常规 25 4" xfId="167"/>
    <cellStyle name="常规 25 5" xfId="169"/>
    <cellStyle name="常规 25 6" xfId="171"/>
    <cellStyle name="常规 25 7" xfId="173"/>
    <cellStyle name="常规 25 8" xfId="175"/>
    <cellStyle name="常规 26" xfId="14"/>
    <cellStyle name="常规 26 2" xfId="8"/>
    <cellStyle name="常规 26 3" xfId="21"/>
    <cellStyle name="常规 26 4" xfId="23"/>
    <cellStyle name="常规 26 5" xfId="25"/>
    <cellStyle name="常规 26 6" xfId="177"/>
    <cellStyle name="常规 26 7" xfId="179"/>
    <cellStyle name="常规 26 8" xfId="181"/>
    <cellStyle name="常规 27" xfId="183"/>
    <cellStyle name="常规 27 2" xfId="185"/>
    <cellStyle name="常规 27 3" xfId="187"/>
    <cellStyle name="常规 27 4" xfId="189"/>
    <cellStyle name="常规 27 5" xfId="191"/>
    <cellStyle name="常规 27 6" xfId="193"/>
    <cellStyle name="常规 27 7" xfId="195"/>
    <cellStyle name="常规 27 8" xfId="197"/>
    <cellStyle name="常规 28" xfId="199"/>
    <cellStyle name="常规 28 2" xfId="201"/>
    <cellStyle name="常规 28 3" xfId="203"/>
    <cellStyle name="常规 28 4" xfId="205"/>
    <cellStyle name="常规 28 5" xfId="207"/>
    <cellStyle name="常规 28 6" xfId="209"/>
    <cellStyle name="常规 28 7" xfId="211"/>
    <cellStyle name="常规 28 8" xfId="6"/>
    <cellStyle name="常规 29" xfId="213"/>
    <cellStyle name="常规 29 2" xfId="215"/>
    <cellStyle name="常规 29 3" xfId="217"/>
    <cellStyle name="常规 29 4" xfId="219"/>
    <cellStyle name="常规 29 5" xfId="221"/>
    <cellStyle name="常规 29 6" xfId="223"/>
    <cellStyle name="常规 29 7" xfId="225"/>
    <cellStyle name="常规 29 8" xfId="227"/>
    <cellStyle name="常规 3" xfId="286"/>
    <cellStyle name="常规 3 10" xfId="229"/>
    <cellStyle name="常规 3 11" xfId="231"/>
    <cellStyle name="常规 3 12" xfId="233"/>
    <cellStyle name="常规 3 13" xfId="234"/>
    <cellStyle name="常规 3 14" xfId="4"/>
    <cellStyle name="常规 3 15" xfId="236"/>
    <cellStyle name="常规 3 16" xfId="238"/>
    <cellStyle name="常规 3 17" xfId="240"/>
    <cellStyle name="常规 3 18" xfId="242"/>
    <cellStyle name="常规 3 19" xfId="244"/>
    <cellStyle name="常规 3 2" xfId="245"/>
    <cellStyle name="常规 3 20" xfId="235"/>
    <cellStyle name="常规 3 21" xfId="237"/>
    <cellStyle name="常规 3 22" xfId="239"/>
    <cellStyle name="常规 3 23" xfId="241"/>
    <cellStyle name="常规 3 24" xfId="243"/>
    <cellStyle name="常规 3 25" xfId="247"/>
    <cellStyle name="常规 3 26" xfId="248"/>
    <cellStyle name="常规 3 27" xfId="1"/>
    <cellStyle name="常规 3 28" xfId="249"/>
    <cellStyle name="常规 3 29" xfId="250"/>
    <cellStyle name="常规 3 3" xfId="251"/>
    <cellStyle name="常规 3 30" xfId="246"/>
    <cellStyle name="常规 3 4" xfId="252"/>
    <cellStyle name="常规 3 5" xfId="253"/>
    <cellStyle name="常规 3 6" xfId="254"/>
    <cellStyle name="常规 3 7" xfId="255"/>
    <cellStyle name="常规 3 8" xfId="256"/>
    <cellStyle name="常规 3 9" xfId="257"/>
    <cellStyle name="常规 30" xfId="160"/>
    <cellStyle name="常规 30 2" xfId="162"/>
    <cellStyle name="常规 30 3" xfId="164"/>
    <cellStyle name="常规 30 4" xfId="166"/>
    <cellStyle name="常规 30 5" xfId="168"/>
    <cellStyle name="常规 30 6" xfId="170"/>
    <cellStyle name="常规 30 7" xfId="172"/>
    <cellStyle name="常规 30 8" xfId="174"/>
    <cellStyle name="常规 31" xfId="13"/>
    <cellStyle name="常规 31 2" xfId="7"/>
    <cellStyle name="常规 31 3" xfId="20"/>
    <cellStyle name="常规 31 4" xfId="22"/>
    <cellStyle name="常规 31 5" xfId="24"/>
    <cellStyle name="常规 31 6" xfId="176"/>
    <cellStyle name="常规 31 7" xfId="178"/>
    <cellStyle name="常规 31 8" xfId="180"/>
    <cellStyle name="常规 32" xfId="182"/>
    <cellStyle name="常规 32 2" xfId="184"/>
    <cellStyle name="常规 32 3" xfId="186"/>
    <cellStyle name="常规 32 4" xfId="188"/>
    <cellStyle name="常规 32 5" xfId="190"/>
    <cellStyle name="常规 32 6" xfId="192"/>
    <cellStyle name="常规 32 7" xfId="194"/>
    <cellStyle name="常规 32 8" xfId="196"/>
    <cellStyle name="常规 33" xfId="198"/>
    <cellStyle name="常规 33 2" xfId="200"/>
    <cellStyle name="常规 33 3" xfId="202"/>
    <cellStyle name="常规 33 4" xfId="204"/>
    <cellStyle name="常规 33 5" xfId="206"/>
    <cellStyle name="常规 33 6" xfId="208"/>
    <cellStyle name="常规 33 7" xfId="210"/>
    <cellStyle name="常规 33 8" xfId="5"/>
    <cellStyle name="常规 34" xfId="212"/>
    <cellStyle name="常规 34 2" xfId="214"/>
    <cellStyle name="常规 34 3" xfId="216"/>
    <cellStyle name="常规 34 4" xfId="218"/>
    <cellStyle name="常规 34 5" xfId="220"/>
    <cellStyle name="常规 34 6" xfId="222"/>
    <cellStyle name="常规 34 7" xfId="224"/>
    <cellStyle name="常规 34 8" xfId="226"/>
    <cellStyle name="常规 5" xfId="258"/>
    <cellStyle name="常规 5 2" xfId="12"/>
    <cellStyle name="常规 5 3" xfId="259"/>
    <cellStyle name="常规 5 4" xfId="260"/>
    <cellStyle name="常规 5 5" xfId="261"/>
    <cellStyle name="常规 5 6" xfId="262"/>
    <cellStyle name="常规 5 7" xfId="263"/>
    <cellStyle name="常规 5 8" xfId="264"/>
    <cellStyle name="常规 6" xfId="10"/>
    <cellStyle name="常规 6 2" xfId="265"/>
    <cellStyle name="常规 6 3" xfId="266"/>
    <cellStyle name="常规 6 4" xfId="267"/>
    <cellStyle name="常规 6 5" xfId="11"/>
    <cellStyle name="常规 6 6" xfId="228"/>
    <cellStyle name="常规 6 7" xfId="230"/>
    <cellStyle name="常规 6 8" xfId="232"/>
    <cellStyle name="常规 7" xfId="268"/>
    <cellStyle name="常规 7 2" xfId="269"/>
    <cellStyle name="常规 7 3" xfId="9"/>
    <cellStyle name="常规 7 4" xfId="270"/>
    <cellStyle name="常规 7 5" xfId="271"/>
    <cellStyle name="常规 7 6" xfId="272"/>
    <cellStyle name="常规 7 7" xfId="273"/>
    <cellStyle name="常规 7 8" xfId="274"/>
    <cellStyle name="常规 8" xfId="275"/>
    <cellStyle name="常规 8 2" xfId="19"/>
    <cellStyle name="常规 8 3" xfId="16"/>
    <cellStyle name="常规 8 4" xfId="276"/>
    <cellStyle name="常规 8 5" xfId="277"/>
    <cellStyle name="常规 8 6" xfId="278"/>
    <cellStyle name="常规 8 7" xfId="279"/>
    <cellStyle name="常规 8 8" xfId="280"/>
    <cellStyle name="常规 9" xfId="281"/>
    <cellStyle name="常规 9 2" xfId="33"/>
    <cellStyle name="常规 9 3" xfId="35"/>
    <cellStyle name="常规 9 4" xfId="37"/>
    <cellStyle name="常规 9 5" xfId="282"/>
    <cellStyle name="常规 9 6" xfId="283"/>
    <cellStyle name="常规 9 7" xfId="284"/>
    <cellStyle name="常规 9 8" xfId="28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171450</xdr:colOff>
      <xdr:row>0</xdr:row>
      <xdr:rowOff>132715</xdr:rowOff>
    </xdr:from>
    <xdr:to>
      <xdr:col>4</xdr:col>
      <xdr:colOff>412750</xdr:colOff>
      <xdr:row>1</xdr:row>
      <xdr:rowOff>264160</xdr:rowOff>
    </xdr:to>
    <xdr:pic>
      <xdr:nvPicPr>
        <xdr:cNvPr id="2" name="Picture 15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171450" y="132715"/>
          <a:ext cx="3851275" cy="512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0</xdr:col>
      <xdr:colOff>123825</xdr:colOff>
      <xdr:row>0</xdr:row>
      <xdr:rowOff>76200</xdr:rowOff>
    </xdr:from>
    <xdr:to>
      <xdr:col>1</xdr:col>
      <xdr:colOff>510540</xdr:colOff>
      <xdr:row>1</xdr:row>
      <xdr:rowOff>312420</xdr:rowOff>
    </xdr:to>
    <xdr:pic>
      <xdr:nvPicPr>
        <xdr:cNvPr id="3" name="Picture 95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a:xfrm>
          <a:off x="123825" y="76200"/>
          <a:ext cx="701040" cy="617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85090</xdr:colOff>
      <xdr:row>0</xdr:row>
      <xdr:rowOff>40005</xdr:rowOff>
    </xdr:from>
    <xdr:to>
      <xdr:col>6</xdr:col>
      <xdr:colOff>323850</xdr:colOff>
      <xdr:row>1</xdr:row>
      <xdr:rowOff>250825</xdr:rowOff>
    </xdr:to>
    <xdr:pic>
      <xdr:nvPicPr>
        <xdr:cNvPr id="2" name="Picture 155"/>
        <xdr:cNvPicPr>
          <a:picLocks noChangeAspect="1"/>
        </xdr:cNvPicPr>
      </xdr:nvPicPr>
      <xdr:blipFill>
        <a:blip xmlns:r="http://schemas.openxmlformats.org/officeDocument/2006/relationships" r:embed="rId1"/>
        <a:stretch>
          <a:fillRect/>
        </a:stretch>
      </xdr:blipFill>
      <xdr:spPr>
        <a:xfrm>
          <a:off x="313690" y="40005"/>
          <a:ext cx="3191510" cy="528320"/>
        </a:xfrm>
        <a:prstGeom prst="rect">
          <a:avLst/>
        </a:prstGeom>
        <a:noFill/>
        <a:ln w="1">
          <a:noFill/>
        </a:ln>
      </xdr:spPr>
    </xdr:pic>
    <xdr:clientData/>
  </xdr:twoCellAnchor>
  <xdr:twoCellAnchor editAs="oneCell">
    <xdr:from>
      <xdr:col>0</xdr:col>
      <xdr:colOff>210820</xdr:colOff>
      <xdr:row>0</xdr:row>
      <xdr:rowOff>29845</xdr:rowOff>
    </xdr:from>
    <xdr:to>
      <xdr:col>1</xdr:col>
      <xdr:colOff>590550</xdr:colOff>
      <xdr:row>1</xdr:row>
      <xdr:rowOff>270510</xdr:rowOff>
    </xdr:to>
    <xdr:pic>
      <xdr:nvPicPr>
        <xdr:cNvPr id="3" name="Picture 957"/>
        <xdr:cNvPicPr>
          <a:picLocks noChangeAspect="1"/>
        </xdr:cNvPicPr>
      </xdr:nvPicPr>
      <xdr:blipFill>
        <a:blip xmlns:r="http://schemas.openxmlformats.org/officeDocument/2006/relationships" r:embed="rId2" cstate="print"/>
        <a:stretch>
          <a:fillRect/>
        </a:stretch>
      </xdr:blipFill>
      <xdr:spPr>
        <a:xfrm>
          <a:off x="210820" y="29845"/>
          <a:ext cx="608330" cy="558165"/>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8"/>
  <sheetViews>
    <sheetView tabSelected="1" topLeftCell="A34" workbookViewId="0">
      <selection activeCell="D39" sqref="D39"/>
    </sheetView>
  </sheetViews>
  <sheetFormatPr defaultColWidth="10" defaultRowHeight="15.6" x14ac:dyDescent="0.25"/>
  <cols>
    <col min="1" max="1" width="4.109375" style="28" customWidth="1"/>
    <col min="2" max="2" width="14.88671875" style="30" customWidth="1"/>
    <col min="3" max="3" width="15.109375" style="30" customWidth="1"/>
    <col min="4" max="4" width="13.21875" style="30" customWidth="1"/>
    <col min="5" max="5" width="7.44140625" style="30" customWidth="1"/>
    <col min="6" max="6" width="7.77734375" style="28" customWidth="1"/>
    <col min="7" max="7" width="9.33203125" style="29" customWidth="1"/>
    <col min="8" max="8" width="9.21875" style="29" customWidth="1"/>
    <col min="9" max="9" width="11.88671875" style="28" customWidth="1"/>
    <col min="10" max="16384" width="10" style="28"/>
  </cols>
  <sheetData>
    <row r="1" spans="1:12" ht="30" customHeight="1" x14ac:dyDescent="0.25">
      <c r="A1" s="112"/>
      <c r="B1" s="113"/>
      <c r="C1" s="113"/>
      <c r="D1" s="113"/>
      <c r="E1" s="114"/>
      <c r="F1" s="31" t="s">
        <v>0</v>
      </c>
      <c r="G1" s="98" t="s">
        <v>120</v>
      </c>
      <c r="H1" s="99"/>
      <c r="I1" s="100"/>
      <c r="J1" s="43"/>
      <c r="K1" s="43"/>
      <c r="L1" s="43"/>
    </row>
    <row r="2" spans="1:12" ht="30" customHeight="1" x14ac:dyDescent="0.25">
      <c r="A2" s="115"/>
      <c r="B2" s="116"/>
      <c r="C2" s="116"/>
      <c r="D2" s="116"/>
      <c r="E2" s="117"/>
      <c r="F2" s="32" t="s">
        <v>11</v>
      </c>
      <c r="G2" s="101" t="s">
        <v>178</v>
      </c>
      <c r="H2" s="102"/>
      <c r="I2" s="103"/>
      <c r="J2" s="44"/>
      <c r="K2" s="44"/>
      <c r="L2" s="44"/>
    </row>
    <row r="3" spans="1:12" ht="24" customHeight="1" x14ac:dyDescent="0.25">
      <c r="A3" s="33" t="s">
        <v>2</v>
      </c>
      <c r="B3" s="32"/>
      <c r="C3" s="66"/>
      <c r="D3" s="118" t="s">
        <v>32</v>
      </c>
      <c r="E3" s="118"/>
      <c r="F3" s="119"/>
      <c r="G3" s="32" t="s">
        <v>33</v>
      </c>
      <c r="H3" s="101" t="s">
        <v>121</v>
      </c>
      <c r="I3" s="103"/>
    </row>
    <row r="4" spans="1:12" ht="24" customHeight="1" x14ac:dyDescent="0.25">
      <c r="A4" s="33" t="s">
        <v>3</v>
      </c>
      <c r="B4" s="32"/>
      <c r="C4" s="34"/>
      <c r="D4" s="120"/>
      <c r="E4" s="120"/>
      <c r="F4" s="121"/>
      <c r="G4" s="32" t="s">
        <v>5</v>
      </c>
      <c r="H4" s="104" t="s">
        <v>6</v>
      </c>
      <c r="I4" s="103"/>
      <c r="J4" s="44"/>
      <c r="K4" s="44"/>
    </row>
    <row r="5" spans="1:12" ht="24" customHeight="1" x14ac:dyDescent="0.25">
      <c r="A5" s="35" t="s">
        <v>4</v>
      </c>
      <c r="B5" s="36"/>
      <c r="C5" s="34"/>
      <c r="D5" s="122"/>
      <c r="E5" s="122"/>
      <c r="F5" s="123"/>
      <c r="G5" s="36" t="s">
        <v>34</v>
      </c>
      <c r="H5" s="105" t="s">
        <v>9</v>
      </c>
      <c r="I5" s="106"/>
    </row>
    <row r="6" spans="1:12" ht="24" customHeight="1" x14ac:dyDescent="0.25">
      <c r="A6" s="37" t="s">
        <v>15</v>
      </c>
      <c r="B6" s="38" t="s">
        <v>18</v>
      </c>
      <c r="C6" s="38" t="s">
        <v>22</v>
      </c>
      <c r="D6" s="38" t="s">
        <v>21</v>
      </c>
      <c r="E6" s="38" t="s">
        <v>35</v>
      </c>
      <c r="F6" s="38" t="s">
        <v>36</v>
      </c>
      <c r="G6" s="107" t="s">
        <v>37</v>
      </c>
      <c r="H6" s="107"/>
      <c r="I6" s="45" t="s">
        <v>17</v>
      </c>
    </row>
    <row r="7" spans="1:12" s="29" customFormat="1" ht="24" customHeight="1" x14ac:dyDescent="0.25">
      <c r="A7" s="39"/>
      <c r="B7" s="40" t="s">
        <v>38</v>
      </c>
      <c r="C7" s="40"/>
      <c r="D7" s="40"/>
      <c r="E7" s="40"/>
      <c r="F7" s="40"/>
      <c r="G7" s="108"/>
      <c r="H7" s="108"/>
      <c r="I7" s="46"/>
    </row>
    <row r="8" spans="1:12" s="29" customFormat="1" ht="24" customHeight="1" x14ac:dyDescent="0.25">
      <c r="A8" s="39">
        <v>1</v>
      </c>
      <c r="B8" s="40" t="s">
        <v>39</v>
      </c>
      <c r="C8" s="67" t="s">
        <v>123</v>
      </c>
      <c r="D8" s="40" t="s">
        <v>30</v>
      </c>
      <c r="E8" s="40">
        <v>6</v>
      </c>
      <c r="F8" s="40" t="s">
        <v>40</v>
      </c>
      <c r="G8" s="94" t="s">
        <v>42</v>
      </c>
      <c r="H8" s="94"/>
      <c r="I8" s="68" t="s">
        <v>124</v>
      </c>
      <c r="J8" s="47"/>
    </row>
    <row r="9" spans="1:12" s="29" customFormat="1" ht="24" customHeight="1" x14ac:dyDescent="0.25">
      <c r="A9" s="39"/>
      <c r="B9" s="40"/>
      <c r="C9" s="67" t="s">
        <v>123</v>
      </c>
      <c r="D9" s="67" t="s">
        <v>125</v>
      </c>
      <c r="E9" s="40">
        <v>633</v>
      </c>
      <c r="F9" s="40" t="s">
        <v>40</v>
      </c>
      <c r="G9" s="94" t="s">
        <v>42</v>
      </c>
      <c r="H9" s="94"/>
      <c r="I9" s="68" t="s">
        <v>124</v>
      </c>
      <c r="J9" s="47"/>
    </row>
    <row r="10" spans="1:12" s="29" customFormat="1" ht="24" customHeight="1" x14ac:dyDescent="0.25">
      <c r="A10" s="39"/>
      <c r="B10" s="40"/>
      <c r="C10" s="67" t="s">
        <v>122</v>
      </c>
      <c r="D10" s="67" t="s">
        <v>125</v>
      </c>
      <c r="E10" s="40">
        <v>10</v>
      </c>
      <c r="F10" s="40" t="s">
        <v>40</v>
      </c>
      <c r="G10" s="94" t="s">
        <v>42</v>
      </c>
      <c r="H10" s="94"/>
      <c r="I10" s="68" t="s">
        <v>124</v>
      </c>
      <c r="J10" s="47"/>
    </row>
    <row r="11" spans="1:12" s="29" customFormat="1" ht="24" customHeight="1" x14ac:dyDescent="0.25">
      <c r="A11" s="39"/>
      <c r="B11" s="40"/>
      <c r="C11" s="67" t="s">
        <v>127</v>
      </c>
      <c r="D11" s="40" t="s">
        <v>192</v>
      </c>
      <c r="E11" s="40">
        <v>30</v>
      </c>
      <c r="F11" s="40" t="s">
        <v>40</v>
      </c>
      <c r="G11" s="94" t="s">
        <v>42</v>
      </c>
      <c r="H11" s="94"/>
      <c r="I11" s="68" t="s">
        <v>124</v>
      </c>
      <c r="J11" s="47"/>
    </row>
    <row r="12" spans="1:12" s="29" customFormat="1" ht="24" customHeight="1" x14ac:dyDescent="0.25">
      <c r="A12" s="39"/>
      <c r="B12" s="40"/>
      <c r="C12" s="67" t="s">
        <v>126</v>
      </c>
      <c r="D12" s="40" t="s">
        <v>192</v>
      </c>
      <c r="E12" s="40">
        <v>6</v>
      </c>
      <c r="F12" s="40" t="s">
        <v>40</v>
      </c>
      <c r="G12" s="94" t="s">
        <v>42</v>
      </c>
      <c r="H12" s="94"/>
      <c r="I12" s="68" t="s">
        <v>124</v>
      </c>
      <c r="J12" s="47"/>
    </row>
    <row r="13" spans="1:12" s="29" customFormat="1" ht="24" customHeight="1" x14ac:dyDescent="0.25">
      <c r="A13" s="39"/>
      <c r="B13" s="40"/>
      <c r="C13" s="67" t="s">
        <v>127</v>
      </c>
      <c r="D13" s="67" t="s">
        <v>125</v>
      </c>
      <c r="E13" s="40">
        <v>4</v>
      </c>
      <c r="F13" s="40" t="s">
        <v>40</v>
      </c>
      <c r="G13" s="94" t="s">
        <v>42</v>
      </c>
      <c r="H13" s="94"/>
      <c r="I13" s="68" t="s">
        <v>124</v>
      </c>
      <c r="J13" s="47"/>
    </row>
    <row r="14" spans="1:12" s="29" customFormat="1" ht="24" customHeight="1" x14ac:dyDescent="0.25">
      <c r="A14" s="39"/>
      <c r="B14" s="40"/>
      <c r="C14" s="67" t="s">
        <v>126</v>
      </c>
      <c r="D14" s="67" t="s">
        <v>125</v>
      </c>
      <c r="E14" s="40">
        <v>5</v>
      </c>
      <c r="F14" s="40" t="s">
        <v>40</v>
      </c>
      <c r="G14" s="94" t="s">
        <v>42</v>
      </c>
      <c r="H14" s="94"/>
      <c r="I14" s="68" t="s">
        <v>124</v>
      </c>
      <c r="J14" s="47"/>
    </row>
    <row r="15" spans="1:12" s="29" customFormat="1" ht="24" customHeight="1" x14ac:dyDescent="0.25">
      <c r="A15" s="39"/>
      <c r="B15" s="40"/>
      <c r="C15" s="67" t="s">
        <v>127</v>
      </c>
      <c r="D15" s="40">
        <v>20</v>
      </c>
      <c r="E15" s="67">
        <v>72</v>
      </c>
      <c r="F15" s="40" t="s">
        <v>40</v>
      </c>
      <c r="G15" s="94" t="s">
        <v>41</v>
      </c>
      <c r="H15" s="94"/>
      <c r="I15" s="68" t="s">
        <v>124</v>
      </c>
      <c r="J15" s="47"/>
    </row>
    <row r="16" spans="1:12" s="29" customFormat="1" ht="24" customHeight="1" x14ac:dyDescent="0.25">
      <c r="A16" s="39"/>
      <c r="B16" s="40"/>
      <c r="C16" s="67" t="s">
        <v>123</v>
      </c>
      <c r="D16" s="40">
        <v>20</v>
      </c>
      <c r="E16" s="40">
        <v>255</v>
      </c>
      <c r="F16" s="40" t="s">
        <v>40</v>
      </c>
      <c r="G16" s="94" t="s">
        <v>42</v>
      </c>
      <c r="H16" s="94"/>
      <c r="I16" s="68"/>
      <c r="J16" s="47"/>
    </row>
    <row r="17" spans="1:10" s="29" customFormat="1" ht="24" customHeight="1" x14ac:dyDescent="0.25">
      <c r="A17" s="39"/>
      <c r="B17" s="40"/>
      <c r="C17" s="67" t="s">
        <v>128</v>
      </c>
      <c r="D17" s="40">
        <v>20</v>
      </c>
      <c r="E17" s="67">
        <v>505</v>
      </c>
      <c r="F17" s="40" t="s">
        <v>40</v>
      </c>
      <c r="G17" s="94" t="s">
        <v>41</v>
      </c>
      <c r="H17" s="94"/>
      <c r="I17" s="68"/>
      <c r="J17" s="47"/>
    </row>
    <row r="18" spans="1:10" s="29" customFormat="1" ht="24" customHeight="1" x14ac:dyDescent="0.25">
      <c r="A18" s="39"/>
      <c r="B18" s="40"/>
      <c r="C18" s="67" t="s">
        <v>129</v>
      </c>
      <c r="D18" s="40" t="s">
        <v>30</v>
      </c>
      <c r="E18" s="40">
        <v>88</v>
      </c>
      <c r="F18" s="40" t="s">
        <v>40</v>
      </c>
      <c r="G18" s="94" t="s">
        <v>42</v>
      </c>
      <c r="H18" s="94"/>
      <c r="I18" s="68" t="s">
        <v>124</v>
      </c>
      <c r="J18" s="47"/>
    </row>
    <row r="19" spans="1:10" s="29" customFormat="1" ht="24" customHeight="1" x14ac:dyDescent="0.25">
      <c r="A19" s="39"/>
      <c r="B19" s="40"/>
      <c r="C19" s="67" t="s">
        <v>129</v>
      </c>
      <c r="D19" s="67" t="s">
        <v>125</v>
      </c>
      <c r="E19" s="40">
        <v>28</v>
      </c>
      <c r="F19" s="40" t="s">
        <v>40</v>
      </c>
      <c r="G19" s="94" t="s">
        <v>42</v>
      </c>
      <c r="H19" s="94"/>
      <c r="I19" s="68" t="s">
        <v>124</v>
      </c>
      <c r="J19" s="47"/>
    </row>
    <row r="20" spans="1:10" s="29" customFormat="1" ht="24" customHeight="1" x14ac:dyDescent="0.25">
      <c r="A20" s="39"/>
      <c r="B20" s="40"/>
      <c r="C20" s="67" t="s">
        <v>193</v>
      </c>
      <c r="D20" s="40">
        <v>20</v>
      </c>
      <c r="E20" s="67">
        <v>120</v>
      </c>
      <c r="F20" s="40" t="s">
        <v>40</v>
      </c>
      <c r="G20" s="94" t="s">
        <v>41</v>
      </c>
      <c r="H20" s="94"/>
      <c r="I20" s="68" t="s">
        <v>124</v>
      </c>
      <c r="J20" s="47"/>
    </row>
    <row r="21" spans="1:10" s="29" customFormat="1" ht="24" customHeight="1" x14ac:dyDescent="0.25">
      <c r="A21" s="39"/>
      <c r="B21" s="40"/>
      <c r="C21" s="67" t="s">
        <v>130</v>
      </c>
      <c r="D21" s="40">
        <v>20</v>
      </c>
      <c r="E21" s="40">
        <v>1</v>
      </c>
      <c r="F21" s="40" t="s">
        <v>40</v>
      </c>
      <c r="G21" s="94" t="s">
        <v>41</v>
      </c>
      <c r="H21" s="94"/>
      <c r="I21" s="68"/>
      <c r="J21" s="47"/>
    </row>
    <row r="22" spans="1:10" s="29" customFormat="1" ht="24" customHeight="1" x14ac:dyDescent="0.25">
      <c r="A22" s="39"/>
      <c r="B22" s="40"/>
      <c r="C22" s="67" t="s">
        <v>132</v>
      </c>
      <c r="D22" s="40" t="s">
        <v>30</v>
      </c>
      <c r="E22" s="40">
        <v>10</v>
      </c>
      <c r="F22" s="40" t="s">
        <v>40</v>
      </c>
      <c r="G22" s="94" t="s">
        <v>42</v>
      </c>
      <c r="H22" s="94"/>
      <c r="I22" s="68"/>
      <c r="J22" s="47"/>
    </row>
    <row r="23" spans="1:10" s="29" customFormat="1" ht="24" customHeight="1" x14ac:dyDescent="0.25">
      <c r="A23" s="39"/>
      <c r="B23" s="40"/>
      <c r="C23" s="67" t="s">
        <v>131</v>
      </c>
      <c r="D23" s="40">
        <v>20</v>
      </c>
      <c r="E23" s="67">
        <v>10</v>
      </c>
      <c r="F23" s="40" t="s">
        <v>40</v>
      </c>
      <c r="G23" s="94" t="s">
        <v>41</v>
      </c>
      <c r="H23" s="94"/>
      <c r="I23" s="68"/>
      <c r="J23" s="47"/>
    </row>
    <row r="24" spans="1:10" s="29" customFormat="1" ht="24" customHeight="1" x14ac:dyDescent="0.25">
      <c r="A24" s="39"/>
      <c r="B24" s="40" t="s">
        <v>43</v>
      </c>
      <c r="C24" s="40"/>
      <c r="D24" s="40"/>
      <c r="E24" s="40"/>
      <c r="F24" s="40"/>
      <c r="G24" s="94"/>
      <c r="H24" s="94"/>
      <c r="I24" s="46"/>
    </row>
    <row r="25" spans="1:10" s="29" customFormat="1" ht="24" customHeight="1" x14ac:dyDescent="0.25">
      <c r="A25" s="39">
        <v>1</v>
      </c>
      <c r="B25" s="42" t="s">
        <v>46</v>
      </c>
      <c r="C25" s="67" t="s">
        <v>133</v>
      </c>
      <c r="D25" s="40">
        <v>20</v>
      </c>
      <c r="E25" s="40">
        <v>5</v>
      </c>
      <c r="F25" s="40" t="s">
        <v>44</v>
      </c>
      <c r="G25" s="94" t="s">
        <v>45</v>
      </c>
      <c r="H25" s="95"/>
      <c r="I25" s="46"/>
    </row>
    <row r="26" spans="1:10" s="29" customFormat="1" ht="24" customHeight="1" x14ac:dyDescent="0.25">
      <c r="A26" s="39"/>
      <c r="B26" s="40"/>
      <c r="C26" s="67" t="s">
        <v>134</v>
      </c>
      <c r="D26" s="40">
        <v>20</v>
      </c>
      <c r="E26" s="40">
        <v>10</v>
      </c>
      <c r="F26" s="40" t="s">
        <v>44</v>
      </c>
      <c r="G26" s="94" t="s">
        <v>45</v>
      </c>
      <c r="H26" s="95"/>
      <c r="I26" s="46"/>
    </row>
    <row r="27" spans="1:10" s="29" customFormat="1" ht="24" customHeight="1" x14ac:dyDescent="0.25">
      <c r="A27" s="39"/>
      <c r="B27" s="40"/>
      <c r="C27" s="67" t="s">
        <v>135</v>
      </c>
      <c r="D27" s="67" t="s">
        <v>125</v>
      </c>
      <c r="E27" s="40">
        <v>35</v>
      </c>
      <c r="F27" s="40" t="s">
        <v>44</v>
      </c>
      <c r="G27" s="94" t="s">
        <v>45</v>
      </c>
      <c r="H27" s="95"/>
      <c r="I27" s="46"/>
    </row>
    <row r="28" spans="1:10" s="29" customFormat="1" ht="24" customHeight="1" x14ac:dyDescent="0.25">
      <c r="A28" s="39"/>
      <c r="B28" s="40"/>
      <c r="C28" s="67" t="s">
        <v>135</v>
      </c>
      <c r="D28" s="40" t="s">
        <v>30</v>
      </c>
      <c r="E28" s="40">
        <v>10</v>
      </c>
      <c r="F28" s="40" t="s">
        <v>44</v>
      </c>
      <c r="G28" s="94" t="s">
        <v>45</v>
      </c>
      <c r="H28" s="95"/>
      <c r="I28" s="46"/>
    </row>
    <row r="29" spans="1:10" s="29" customFormat="1" ht="24" customHeight="1" x14ac:dyDescent="0.25">
      <c r="A29" s="39"/>
      <c r="B29" s="42"/>
      <c r="C29" s="67" t="s">
        <v>136</v>
      </c>
      <c r="D29" s="40" t="s">
        <v>30</v>
      </c>
      <c r="E29" s="40">
        <v>5</v>
      </c>
      <c r="F29" s="40" t="s">
        <v>44</v>
      </c>
      <c r="G29" s="94" t="s">
        <v>45</v>
      </c>
      <c r="H29" s="95"/>
      <c r="I29" s="46"/>
    </row>
    <row r="30" spans="1:10" s="29" customFormat="1" ht="24" customHeight="1" x14ac:dyDescent="0.25">
      <c r="A30" s="39"/>
      <c r="B30" s="42"/>
      <c r="C30" s="67" t="s">
        <v>136</v>
      </c>
      <c r="D30" s="40">
        <v>20</v>
      </c>
      <c r="E30" s="40">
        <v>5</v>
      </c>
      <c r="F30" s="40" t="s">
        <v>44</v>
      </c>
      <c r="G30" s="94" t="s">
        <v>45</v>
      </c>
      <c r="H30" s="95"/>
      <c r="I30" s="46"/>
    </row>
    <row r="31" spans="1:10" s="29" customFormat="1" ht="24" customHeight="1" x14ac:dyDescent="0.25">
      <c r="A31" s="39">
        <v>2</v>
      </c>
      <c r="B31" s="40" t="s">
        <v>28</v>
      </c>
      <c r="C31" s="67" t="s">
        <v>137</v>
      </c>
      <c r="D31" s="40">
        <v>20</v>
      </c>
      <c r="E31" s="40">
        <v>1</v>
      </c>
      <c r="F31" s="40" t="s">
        <v>44</v>
      </c>
      <c r="G31" s="94" t="s">
        <v>45</v>
      </c>
      <c r="H31" s="94"/>
      <c r="I31" s="46"/>
    </row>
    <row r="32" spans="1:10" s="29" customFormat="1" ht="24" customHeight="1" x14ac:dyDescent="0.25">
      <c r="A32" s="39">
        <v>3</v>
      </c>
      <c r="B32" s="40" t="s">
        <v>187</v>
      </c>
      <c r="C32" s="67" t="s">
        <v>188</v>
      </c>
      <c r="D32" s="67" t="s">
        <v>125</v>
      </c>
      <c r="E32" s="40">
        <v>1</v>
      </c>
      <c r="F32" s="40" t="s">
        <v>44</v>
      </c>
      <c r="G32" s="94" t="s">
        <v>45</v>
      </c>
      <c r="H32" s="94"/>
      <c r="I32" s="46"/>
    </row>
    <row r="33" spans="1:14" s="29" customFormat="1" ht="24" customHeight="1" x14ac:dyDescent="0.25">
      <c r="A33" s="39">
        <v>4</v>
      </c>
      <c r="B33" s="67" t="s">
        <v>190</v>
      </c>
      <c r="C33" s="67" t="s">
        <v>146</v>
      </c>
      <c r="D33" s="40">
        <v>20</v>
      </c>
      <c r="E33" s="40">
        <v>2</v>
      </c>
      <c r="F33" s="40" t="s">
        <v>44</v>
      </c>
      <c r="G33" s="94" t="s">
        <v>45</v>
      </c>
      <c r="H33" s="94"/>
      <c r="I33" s="46"/>
    </row>
    <row r="34" spans="1:14" s="29" customFormat="1" ht="24" customHeight="1" x14ac:dyDescent="0.25">
      <c r="A34" s="39"/>
      <c r="B34" s="67"/>
      <c r="C34" s="67" t="s">
        <v>147</v>
      </c>
      <c r="D34" s="40">
        <v>20</v>
      </c>
      <c r="E34" s="40">
        <v>1</v>
      </c>
      <c r="F34" s="40" t="s">
        <v>44</v>
      </c>
      <c r="G34" s="94" t="s">
        <v>45</v>
      </c>
      <c r="H34" s="94"/>
      <c r="I34" s="46"/>
    </row>
    <row r="35" spans="1:14" s="29" customFormat="1" ht="24" customHeight="1" x14ac:dyDescent="0.25">
      <c r="A35" s="39"/>
      <c r="B35" s="67"/>
      <c r="C35" s="67" t="s">
        <v>149</v>
      </c>
      <c r="D35" s="40">
        <v>20</v>
      </c>
      <c r="E35" s="40">
        <v>1</v>
      </c>
      <c r="F35" s="40" t="s">
        <v>44</v>
      </c>
      <c r="G35" s="94" t="s">
        <v>45</v>
      </c>
      <c r="H35" s="94"/>
      <c r="I35" s="46"/>
    </row>
    <row r="36" spans="1:14" s="29" customFormat="1" ht="24" customHeight="1" x14ac:dyDescent="0.25">
      <c r="A36" s="39"/>
      <c r="B36" s="67"/>
      <c r="C36" s="67" t="s">
        <v>148</v>
      </c>
      <c r="D36" s="40">
        <v>20</v>
      </c>
      <c r="E36" s="40">
        <v>1</v>
      </c>
      <c r="F36" s="40" t="s">
        <v>44</v>
      </c>
      <c r="G36" s="94" t="s">
        <v>45</v>
      </c>
      <c r="H36" s="94"/>
      <c r="I36" s="46"/>
    </row>
    <row r="37" spans="1:14" s="29" customFormat="1" ht="24" customHeight="1" x14ac:dyDescent="0.25">
      <c r="A37" s="39"/>
      <c r="B37" s="40" t="s">
        <v>47</v>
      </c>
      <c r="C37" s="40"/>
      <c r="D37" s="40"/>
      <c r="E37" s="40"/>
      <c r="F37" s="40"/>
      <c r="G37" s="94"/>
      <c r="H37" s="94"/>
      <c r="I37" s="46"/>
    </row>
    <row r="38" spans="1:14" s="29" customFormat="1" ht="24" customHeight="1" x14ac:dyDescent="0.25">
      <c r="A38" s="39">
        <v>1</v>
      </c>
      <c r="B38" s="67" t="s">
        <v>138</v>
      </c>
      <c r="C38" s="67" t="s">
        <v>144</v>
      </c>
      <c r="D38" s="67" t="s">
        <v>139</v>
      </c>
      <c r="E38" s="40">
        <v>3</v>
      </c>
      <c r="F38" s="40" t="s">
        <v>44</v>
      </c>
      <c r="G38" s="94"/>
      <c r="H38" s="95"/>
      <c r="I38" s="46"/>
    </row>
    <row r="39" spans="1:14" s="29" customFormat="1" ht="24" customHeight="1" x14ac:dyDescent="0.25">
      <c r="A39" s="39"/>
      <c r="B39" s="67"/>
      <c r="C39" s="40" t="s">
        <v>204</v>
      </c>
      <c r="D39" s="40" t="s">
        <v>31</v>
      </c>
      <c r="E39" s="40">
        <v>1</v>
      </c>
      <c r="F39" s="40" t="s">
        <v>44</v>
      </c>
      <c r="G39" s="94"/>
      <c r="H39" s="95"/>
      <c r="I39" s="46"/>
    </row>
    <row r="40" spans="1:14" s="29" customFormat="1" ht="24" customHeight="1" x14ac:dyDescent="0.25">
      <c r="A40" s="39"/>
      <c r="B40" s="40"/>
      <c r="C40" s="67" t="s">
        <v>140</v>
      </c>
      <c r="D40" s="67" t="s">
        <v>139</v>
      </c>
      <c r="E40" s="40">
        <v>1</v>
      </c>
      <c r="F40" s="40" t="s">
        <v>44</v>
      </c>
      <c r="G40" s="94"/>
      <c r="H40" s="95"/>
      <c r="I40" s="46"/>
    </row>
    <row r="41" spans="1:14" s="29" customFormat="1" ht="24" customHeight="1" x14ac:dyDescent="0.25">
      <c r="A41" s="39"/>
      <c r="B41" s="40"/>
      <c r="C41" s="67" t="s">
        <v>141</v>
      </c>
      <c r="D41" s="40" t="s">
        <v>31</v>
      </c>
      <c r="E41" s="40">
        <v>1</v>
      </c>
      <c r="F41" s="40" t="s">
        <v>44</v>
      </c>
      <c r="G41" s="96"/>
      <c r="H41" s="97"/>
      <c r="I41" s="46"/>
    </row>
    <row r="42" spans="1:14" s="29" customFormat="1" ht="24" customHeight="1" x14ac:dyDescent="0.25">
      <c r="A42" s="39">
        <v>2</v>
      </c>
      <c r="B42" s="40" t="s">
        <v>179</v>
      </c>
      <c r="C42" s="67" t="s">
        <v>182</v>
      </c>
      <c r="D42" s="40" t="s">
        <v>181</v>
      </c>
      <c r="E42" s="40">
        <v>2</v>
      </c>
      <c r="F42" s="40" t="s">
        <v>180</v>
      </c>
      <c r="G42" s="96"/>
      <c r="H42" s="97"/>
      <c r="I42" s="46"/>
    </row>
    <row r="43" spans="1:14" s="29" customFormat="1" ht="24" customHeight="1" x14ac:dyDescent="0.25">
      <c r="A43" s="39">
        <v>3</v>
      </c>
      <c r="B43" s="40" t="s">
        <v>183</v>
      </c>
      <c r="C43" s="67" t="s">
        <v>184</v>
      </c>
      <c r="D43" s="67" t="s">
        <v>139</v>
      </c>
      <c r="E43" s="40">
        <v>2</v>
      </c>
      <c r="F43" s="40" t="s">
        <v>180</v>
      </c>
      <c r="G43" s="96"/>
      <c r="H43" s="97"/>
      <c r="I43" s="46"/>
    </row>
    <row r="44" spans="1:14" s="29" customFormat="1" ht="24" customHeight="1" x14ac:dyDescent="0.25">
      <c r="A44" s="39"/>
      <c r="B44" s="40"/>
      <c r="C44" s="67" t="s">
        <v>189</v>
      </c>
      <c r="D44" s="67" t="s">
        <v>139</v>
      </c>
      <c r="E44" s="40">
        <v>2</v>
      </c>
      <c r="F44" s="40" t="s">
        <v>180</v>
      </c>
      <c r="G44" s="96"/>
      <c r="H44" s="97"/>
      <c r="I44" s="46"/>
    </row>
    <row r="45" spans="1:14" s="29" customFormat="1" ht="24" customHeight="1" x14ac:dyDescent="0.25">
      <c r="A45" s="39">
        <v>4</v>
      </c>
      <c r="B45" s="67" t="s">
        <v>142</v>
      </c>
      <c r="C45" s="67" t="s">
        <v>143</v>
      </c>
      <c r="D45" s="40" t="s">
        <v>31</v>
      </c>
      <c r="E45" s="40">
        <v>2</v>
      </c>
      <c r="F45" s="40" t="s">
        <v>44</v>
      </c>
      <c r="G45" s="94"/>
      <c r="H45" s="95"/>
      <c r="I45" s="46"/>
    </row>
    <row r="46" spans="1:14" s="29" customFormat="1" ht="24" customHeight="1" x14ac:dyDescent="0.25">
      <c r="A46" s="39">
        <v>5</v>
      </c>
      <c r="B46" s="67" t="s">
        <v>185</v>
      </c>
      <c r="C46" s="67" t="s">
        <v>186</v>
      </c>
      <c r="D46" s="40">
        <v>304</v>
      </c>
      <c r="E46" s="40">
        <v>2</v>
      </c>
      <c r="F46" s="40" t="s">
        <v>180</v>
      </c>
      <c r="G46" s="94"/>
      <c r="H46" s="95"/>
      <c r="I46" s="46"/>
    </row>
    <row r="47" spans="1:14" s="29" customFormat="1" ht="24" customHeight="1" x14ac:dyDescent="0.25">
      <c r="A47" s="39"/>
      <c r="B47" s="40" t="s">
        <v>48</v>
      </c>
      <c r="C47" s="40"/>
      <c r="D47" s="40"/>
      <c r="E47" s="40"/>
      <c r="F47" s="40"/>
      <c r="G47" s="94"/>
      <c r="H47" s="94"/>
      <c r="I47" s="46"/>
    </row>
    <row r="48" spans="1:14" s="29" customFormat="1" ht="24" customHeight="1" x14ac:dyDescent="0.25">
      <c r="A48" s="39">
        <v>1</v>
      </c>
      <c r="B48" s="40" t="s">
        <v>49</v>
      </c>
      <c r="C48" s="67" t="s">
        <v>145</v>
      </c>
      <c r="D48" s="40" t="s">
        <v>30</v>
      </c>
      <c r="E48" s="40">
        <v>2</v>
      </c>
      <c r="F48" s="40" t="s">
        <v>50</v>
      </c>
      <c r="G48" s="94" t="s">
        <v>51</v>
      </c>
      <c r="H48" s="94"/>
      <c r="I48" s="46"/>
      <c r="M48" s="70" t="s">
        <v>170</v>
      </c>
      <c r="N48" s="29">
        <v>16</v>
      </c>
    </row>
    <row r="49" spans="1:14" s="29" customFormat="1" ht="24" customHeight="1" x14ac:dyDescent="0.25">
      <c r="A49" s="39"/>
      <c r="B49" s="40"/>
      <c r="C49" s="67" t="s">
        <v>145</v>
      </c>
      <c r="D49" s="67" t="s">
        <v>125</v>
      </c>
      <c r="E49" s="40">
        <v>2</v>
      </c>
      <c r="F49" s="40" t="s">
        <v>50</v>
      </c>
      <c r="G49" s="96" t="s">
        <v>51</v>
      </c>
      <c r="H49" s="97"/>
      <c r="I49" s="46"/>
      <c r="M49" s="70" t="s">
        <v>170</v>
      </c>
      <c r="N49" s="29">
        <v>16</v>
      </c>
    </row>
    <row r="50" spans="1:14" s="29" customFormat="1" ht="24" customHeight="1" x14ac:dyDescent="0.25">
      <c r="A50" s="39"/>
      <c r="B50" s="40"/>
      <c r="C50" s="67" t="s">
        <v>145</v>
      </c>
      <c r="D50" s="40">
        <v>20</v>
      </c>
      <c r="E50" s="40">
        <v>2</v>
      </c>
      <c r="F50" s="40" t="s">
        <v>50</v>
      </c>
      <c r="G50" s="96" t="s">
        <v>51</v>
      </c>
      <c r="H50" s="97"/>
      <c r="I50" s="46"/>
      <c r="K50" s="70" t="s">
        <v>170</v>
      </c>
      <c r="L50" s="29">
        <v>16</v>
      </c>
    </row>
    <row r="51" spans="1:14" s="29" customFormat="1" ht="24" customHeight="1" x14ac:dyDescent="0.25">
      <c r="A51" s="39"/>
      <c r="B51" s="40"/>
      <c r="C51" s="67" t="s">
        <v>150</v>
      </c>
      <c r="D51" s="40">
        <v>20</v>
      </c>
      <c r="E51" s="40">
        <v>10</v>
      </c>
      <c r="F51" s="40" t="s">
        <v>50</v>
      </c>
      <c r="G51" s="94" t="s">
        <v>51</v>
      </c>
      <c r="H51" s="94"/>
      <c r="I51" s="46"/>
      <c r="K51" s="70" t="s">
        <v>171</v>
      </c>
      <c r="L51" s="29">
        <v>80</v>
      </c>
    </row>
    <row r="52" spans="1:14" s="29" customFormat="1" ht="24" customHeight="1" x14ac:dyDescent="0.25">
      <c r="A52" s="39"/>
      <c r="B52" s="40"/>
      <c r="C52" s="67" t="s">
        <v>151</v>
      </c>
      <c r="D52" s="40">
        <v>20</v>
      </c>
      <c r="E52" s="40">
        <v>14</v>
      </c>
      <c r="F52" s="40" t="s">
        <v>50</v>
      </c>
      <c r="G52" s="94" t="s">
        <v>51</v>
      </c>
      <c r="H52" s="94"/>
      <c r="I52" s="46"/>
      <c r="K52" s="70" t="s">
        <v>171</v>
      </c>
      <c r="L52" s="29">
        <v>112</v>
      </c>
    </row>
    <row r="53" spans="1:14" s="29" customFormat="1" ht="24" customHeight="1" x14ac:dyDescent="0.25">
      <c r="A53" s="39"/>
      <c r="B53" s="40"/>
      <c r="C53" s="67" t="s">
        <v>152</v>
      </c>
      <c r="D53" s="67" t="s">
        <v>153</v>
      </c>
      <c r="E53" s="40">
        <v>72</v>
      </c>
      <c r="F53" s="40" t="s">
        <v>50</v>
      </c>
      <c r="G53" s="94" t="s">
        <v>51</v>
      </c>
      <c r="H53" s="94"/>
      <c r="I53" s="46"/>
      <c r="M53" s="70" t="s">
        <v>172</v>
      </c>
      <c r="N53" s="29">
        <v>80</v>
      </c>
    </row>
    <row r="54" spans="1:14" s="29" customFormat="1" ht="24" customHeight="1" x14ac:dyDescent="0.25">
      <c r="A54" s="39"/>
      <c r="B54" s="40"/>
      <c r="C54" s="67" t="s">
        <v>152</v>
      </c>
      <c r="D54" s="40" t="s">
        <v>30</v>
      </c>
      <c r="E54" s="40">
        <v>14</v>
      </c>
      <c r="F54" s="40" t="s">
        <v>50</v>
      </c>
      <c r="G54" s="94" t="s">
        <v>51</v>
      </c>
      <c r="H54" s="94"/>
      <c r="I54" s="46"/>
      <c r="M54" s="70" t="s">
        <v>172</v>
      </c>
      <c r="N54" s="29">
        <v>112</v>
      </c>
    </row>
    <row r="55" spans="1:14" s="29" customFormat="1" ht="24" customHeight="1" x14ac:dyDescent="0.25">
      <c r="A55" s="39"/>
      <c r="B55" s="40"/>
      <c r="C55" s="67" t="s">
        <v>152</v>
      </c>
      <c r="D55" s="40">
        <v>20</v>
      </c>
      <c r="E55" s="40">
        <v>16</v>
      </c>
      <c r="F55" s="40" t="s">
        <v>50</v>
      </c>
      <c r="G55" s="94" t="s">
        <v>51</v>
      </c>
      <c r="H55" s="94"/>
      <c r="I55" s="46"/>
      <c r="K55" s="70" t="s">
        <v>172</v>
      </c>
      <c r="L55" s="29">
        <v>608</v>
      </c>
    </row>
    <row r="56" spans="1:14" s="29" customFormat="1" ht="24" customHeight="1" x14ac:dyDescent="0.25">
      <c r="A56" s="39"/>
      <c r="B56" s="40"/>
      <c r="C56" s="67" t="s">
        <v>154</v>
      </c>
      <c r="D56" s="40">
        <v>20</v>
      </c>
      <c r="E56" s="40">
        <v>2</v>
      </c>
      <c r="F56" s="40" t="s">
        <v>50</v>
      </c>
      <c r="G56" s="94" t="s">
        <v>51</v>
      </c>
      <c r="H56" s="94"/>
      <c r="I56" s="46"/>
      <c r="M56" s="70" t="s">
        <v>172</v>
      </c>
      <c r="N56" s="29">
        <v>8</v>
      </c>
    </row>
    <row r="57" spans="1:14" s="29" customFormat="1" ht="24" customHeight="1" x14ac:dyDescent="0.25">
      <c r="A57" s="39"/>
      <c r="B57" s="40"/>
      <c r="C57" s="67" t="s">
        <v>155</v>
      </c>
      <c r="D57" s="40" t="s">
        <v>30</v>
      </c>
      <c r="E57" s="40">
        <v>2</v>
      </c>
      <c r="F57" s="40" t="s">
        <v>50</v>
      </c>
      <c r="G57" s="94" t="s">
        <v>51</v>
      </c>
      <c r="H57" s="94"/>
      <c r="I57" s="46"/>
      <c r="M57" s="70" t="s">
        <v>173</v>
      </c>
      <c r="N57" s="29">
        <v>8</v>
      </c>
    </row>
    <row r="58" spans="1:14" s="29" customFormat="1" ht="24" customHeight="1" x14ac:dyDescent="0.25">
      <c r="A58" s="39"/>
      <c r="B58" s="40"/>
      <c r="C58" s="67" t="s">
        <v>155</v>
      </c>
      <c r="D58" s="40">
        <v>20</v>
      </c>
      <c r="E58" s="40">
        <v>2</v>
      </c>
      <c r="F58" s="40" t="s">
        <v>50</v>
      </c>
      <c r="G58" s="94" t="s">
        <v>51</v>
      </c>
      <c r="H58" s="94"/>
      <c r="I58" s="46"/>
      <c r="K58" s="70" t="s">
        <v>173</v>
      </c>
      <c r="L58" s="29">
        <v>8</v>
      </c>
    </row>
    <row r="59" spans="1:14" s="29" customFormat="1" ht="24" customHeight="1" x14ac:dyDescent="0.25">
      <c r="A59" s="39"/>
      <c r="B59" s="40" t="s">
        <v>52</v>
      </c>
      <c r="C59" s="40"/>
      <c r="D59" s="40"/>
      <c r="E59" s="40"/>
      <c r="F59" s="40"/>
      <c r="G59" s="94"/>
      <c r="H59" s="94"/>
      <c r="I59" s="46"/>
    </row>
    <row r="60" spans="1:14" s="29" customFormat="1" ht="24" customHeight="1" x14ac:dyDescent="0.25">
      <c r="A60" s="39">
        <v>1</v>
      </c>
      <c r="B60" s="67" t="s">
        <v>156</v>
      </c>
      <c r="C60" s="69" t="s">
        <v>158</v>
      </c>
      <c r="D60" s="67" t="s">
        <v>157</v>
      </c>
      <c r="E60" s="40">
        <v>3</v>
      </c>
      <c r="F60" s="40" t="s">
        <v>50</v>
      </c>
      <c r="G60" s="94" t="s">
        <v>53</v>
      </c>
      <c r="H60" s="94"/>
      <c r="I60" s="46"/>
    </row>
    <row r="61" spans="1:14" s="29" customFormat="1" ht="24" customHeight="1" x14ac:dyDescent="0.25">
      <c r="A61" s="39"/>
      <c r="B61" s="40"/>
      <c r="C61" s="69" t="s">
        <v>159</v>
      </c>
      <c r="D61" s="67" t="s">
        <v>157</v>
      </c>
      <c r="E61" s="40">
        <v>10</v>
      </c>
      <c r="F61" s="40" t="s">
        <v>50</v>
      </c>
      <c r="G61" s="94" t="s">
        <v>53</v>
      </c>
      <c r="H61" s="94"/>
      <c r="I61" s="46"/>
    </row>
    <row r="62" spans="1:14" s="29" customFormat="1" ht="24" customHeight="1" x14ac:dyDescent="0.25">
      <c r="A62" s="39"/>
      <c r="B62" s="40"/>
      <c r="C62" s="69" t="s">
        <v>160</v>
      </c>
      <c r="D62" s="67" t="s">
        <v>157</v>
      </c>
      <c r="E62" s="40">
        <v>7</v>
      </c>
      <c r="F62" s="40" t="s">
        <v>50</v>
      </c>
      <c r="G62" s="94" t="s">
        <v>53</v>
      </c>
      <c r="H62" s="94"/>
      <c r="I62" s="46"/>
    </row>
    <row r="63" spans="1:14" s="29" customFormat="1" ht="24" customHeight="1" x14ac:dyDescent="0.25">
      <c r="A63" s="39"/>
      <c r="B63" s="40"/>
      <c r="C63" s="69" t="s">
        <v>161</v>
      </c>
      <c r="D63" s="67" t="s">
        <v>157</v>
      </c>
      <c r="E63" s="40">
        <v>58</v>
      </c>
      <c r="F63" s="40" t="s">
        <v>50</v>
      </c>
      <c r="G63" s="94" t="s">
        <v>53</v>
      </c>
      <c r="H63" s="94"/>
      <c r="I63" s="46"/>
    </row>
    <row r="64" spans="1:14" s="29" customFormat="1" ht="24" customHeight="1" x14ac:dyDescent="0.25">
      <c r="A64" s="39"/>
      <c r="B64" s="40"/>
      <c r="C64" s="69" t="s">
        <v>162</v>
      </c>
      <c r="D64" s="67" t="s">
        <v>157</v>
      </c>
      <c r="E64" s="40">
        <v>2</v>
      </c>
      <c r="F64" s="40" t="s">
        <v>50</v>
      </c>
      <c r="G64" s="94" t="s">
        <v>53</v>
      </c>
      <c r="H64" s="94"/>
      <c r="I64" s="46"/>
    </row>
    <row r="65" spans="1:11" s="29" customFormat="1" ht="24" customHeight="1" x14ac:dyDescent="0.25">
      <c r="A65" s="39"/>
      <c r="B65" s="40"/>
      <c r="C65" s="69" t="s">
        <v>163</v>
      </c>
      <c r="D65" s="67" t="s">
        <v>157</v>
      </c>
      <c r="E65" s="40">
        <v>4</v>
      </c>
      <c r="F65" s="40" t="s">
        <v>50</v>
      </c>
      <c r="G65" s="94" t="s">
        <v>53</v>
      </c>
      <c r="H65" s="94"/>
      <c r="I65" s="46"/>
    </row>
    <row r="66" spans="1:11" s="29" customFormat="1" ht="24" customHeight="1" x14ac:dyDescent="0.25">
      <c r="A66" s="39"/>
      <c r="B66" s="40" t="s">
        <v>54</v>
      </c>
      <c r="C66" s="40"/>
      <c r="D66" s="40"/>
      <c r="E66" s="40"/>
      <c r="F66" s="40"/>
      <c r="G66" s="94"/>
      <c r="H66" s="94"/>
      <c r="I66" s="46"/>
    </row>
    <row r="67" spans="1:11" s="29" customFormat="1" ht="24" customHeight="1" x14ac:dyDescent="0.25">
      <c r="A67" s="39">
        <v>1</v>
      </c>
      <c r="B67" s="40" t="s">
        <v>55</v>
      </c>
      <c r="C67" s="67" t="s">
        <v>174</v>
      </c>
      <c r="D67" s="40" t="s">
        <v>23</v>
      </c>
      <c r="E67" s="48">
        <v>24</v>
      </c>
      <c r="F67" s="40" t="s">
        <v>44</v>
      </c>
      <c r="G67" s="94" t="s">
        <v>24</v>
      </c>
      <c r="H67" s="94"/>
      <c r="I67" s="46"/>
    </row>
    <row r="68" spans="1:11" s="29" customFormat="1" ht="24" customHeight="1" x14ac:dyDescent="0.25">
      <c r="A68" s="39"/>
      <c r="B68" s="40"/>
      <c r="C68" s="40" t="s">
        <v>29</v>
      </c>
      <c r="D68" s="40" t="s">
        <v>23</v>
      </c>
      <c r="E68" s="48">
        <v>136</v>
      </c>
      <c r="F68" s="40" t="s">
        <v>44</v>
      </c>
      <c r="G68" s="94" t="s">
        <v>24</v>
      </c>
      <c r="H68" s="94"/>
      <c r="I68" s="46"/>
    </row>
    <row r="69" spans="1:11" s="29" customFormat="1" ht="24" customHeight="1" x14ac:dyDescent="0.25">
      <c r="A69" s="39"/>
      <c r="B69" s="40"/>
      <c r="C69" s="67" t="s">
        <v>175</v>
      </c>
      <c r="D69" s="40" t="s">
        <v>23</v>
      </c>
      <c r="E69" s="48">
        <v>472</v>
      </c>
      <c r="F69" s="40" t="s">
        <v>44</v>
      </c>
      <c r="G69" s="94" t="s">
        <v>24</v>
      </c>
      <c r="H69" s="94"/>
      <c r="I69" s="46"/>
    </row>
    <row r="70" spans="1:11" s="29" customFormat="1" ht="24" customHeight="1" x14ac:dyDescent="0.25">
      <c r="A70" s="39"/>
      <c r="B70" s="40"/>
      <c r="C70" s="67" t="s">
        <v>176</v>
      </c>
      <c r="D70" s="40" t="s">
        <v>23</v>
      </c>
      <c r="E70" s="48">
        <v>16</v>
      </c>
      <c r="F70" s="40" t="s">
        <v>44</v>
      </c>
      <c r="G70" s="94" t="s">
        <v>24</v>
      </c>
      <c r="H70" s="94"/>
      <c r="I70" s="46"/>
    </row>
    <row r="71" spans="1:11" s="29" customFormat="1" ht="24" customHeight="1" x14ac:dyDescent="0.25">
      <c r="A71" s="39">
        <v>2</v>
      </c>
      <c r="B71" s="40" t="s">
        <v>25</v>
      </c>
      <c r="C71" s="40" t="s">
        <v>27</v>
      </c>
      <c r="D71" s="40" t="s">
        <v>26</v>
      </c>
      <c r="E71" s="48">
        <v>1264</v>
      </c>
      <c r="F71" s="40" t="s">
        <v>44</v>
      </c>
      <c r="G71" s="94" t="s">
        <v>56</v>
      </c>
      <c r="H71" s="94"/>
      <c r="I71" s="46"/>
    </row>
    <row r="72" spans="1:11" s="29" customFormat="1" ht="24" customHeight="1" x14ac:dyDescent="0.25">
      <c r="A72" s="39"/>
      <c r="B72" s="40"/>
      <c r="C72" s="67" t="s">
        <v>177</v>
      </c>
      <c r="D72" s="40" t="s">
        <v>26</v>
      </c>
      <c r="E72" s="48">
        <v>32</v>
      </c>
      <c r="F72" s="40" t="s">
        <v>44</v>
      </c>
      <c r="G72" s="94" t="s">
        <v>56</v>
      </c>
      <c r="H72" s="94"/>
      <c r="I72" s="46"/>
    </row>
    <row r="73" spans="1:11" s="29" customFormat="1" ht="24" customHeight="1" x14ac:dyDescent="0.25">
      <c r="A73" s="39"/>
      <c r="B73" s="40" t="s">
        <v>57</v>
      </c>
      <c r="C73" s="40"/>
      <c r="D73" s="40"/>
      <c r="E73" s="40"/>
      <c r="F73" s="40"/>
      <c r="G73" s="94"/>
      <c r="H73" s="94"/>
      <c r="I73" s="46"/>
    </row>
    <row r="74" spans="1:11" s="29" customFormat="1" ht="24" customHeight="1" x14ac:dyDescent="0.25">
      <c r="A74" s="39">
        <v>1</v>
      </c>
      <c r="B74" s="40" t="s">
        <v>58</v>
      </c>
      <c r="C74" s="67" t="s">
        <v>164</v>
      </c>
      <c r="D74" s="40" t="s">
        <v>59</v>
      </c>
      <c r="E74" s="40">
        <v>236</v>
      </c>
      <c r="F74" s="40" t="s">
        <v>40</v>
      </c>
      <c r="G74" s="94"/>
      <c r="H74" s="94"/>
      <c r="I74" s="46"/>
      <c r="K74" s="29">
        <v>172.7499</v>
      </c>
    </row>
    <row r="75" spans="1:11" s="29" customFormat="1" ht="24" customHeight="1" x14ac:dyDescent="0.25">
      <c r="A75" s="39"/>
      <c r="B75" s="40"/>
      <c r="C75" s="67" t="s">
        <v>165</v>
      </c>
      <c r="D75" s="40" t="s">
        <v>59</v>
      </c>
      <c r="E75" s="40">
        <v>505</v>
      </c>
      <c r="F75" s="40" t="s">
        <v>40</v>
      </c>
      <c r="G75" s="94"/>
      <c r="H75" s="94"/>
      <c r="I75" s="46"/>
      <c r="K75" s="29">
        <v>329.99290000000002</v>
      </c>
    </row>
    <row r="76" spans="1:11" s="29" customFormat="1" ht="24" customHeight="1" x14ac:dyDescent="0.25">
      <c r="A76" s="39"/>
      <c r="B76" s="40"/>
      <c r="C76" s="67" t="s">
        <v>166</v>
      </c>
      <c r="D76" s="40" t="s">
        <v>59</v>
      </c>
      <c r="E76" s="40">
        <v>117</v>
      </c>
      <c r="F76" s="40" t="s">
        <v>40</v>
      </c>
      <c r="G76" s="94"/>
      <c r="H76" s="94"/>
      <c r="I76" s="46"/>
      <c r="K76" s="29">
        <v>69.47</v>
      </c>
    </row>
    <row r="77" spans="1:11" s="29" customFormat="1" ht="24" customHeight="1" x14ac:dyDescent="0.25">
      <c r="A77" s="39"/>
      <c r="B77" s="40"/>
      <c r="C77" s="67" t="s">
        <v>167</v>
      </c>
      <c r="D77" s="40" t="s">
        <v>59</v>
      </c>
      <c r="E77" s="40">
        <v>904</v>
      </c>
      <c r="F77" s="40" t="s">
        <v>40</v>
      </c>
      <c r="G77" s="94"/>
      <c r="H77" s="94"/>
      <c r="I77" s="46"/>
      <c r="K77" s="29">
        <v>499.84</v>
      </c>
    </row>
    <row r="78" spans="1:11" s="29" customFormat="1" ht="24" customHeight="1" x14ac:dyDescent="0.25">
      <c r="A78" s="39"/>
      <c r="B78" s="40"/>
      <c r="C78" s="67" t="s">
        <v>168</v>
      </c>
      <c r="D78" s="40" t="s">
        <v>59</v>
      </c>
      <c r="E78" s="40">
        <v>1</v>
      </c>
      <c r="F78" s="40" t="s">
        <v>40</v>
      </c>
      <c r="G78" s="94"/>
      <c r="H78" s="94"/>
      <c r="I78" s="46"/>
      <c r="K78" s="29">
        <v>0.49320000000000003</v>
      </c>
    </row>
    <row r="79" spans="1:11" s="29" customFormat="1" ht="24" customHeight="1" x14ac:dyDescent="0.25">
      <c r="A79" s="39"/>
      <c r="B79" s="40"/>
      <c r="C79" s="67" t="s">
        <v>169</v>
      </c>
      <c r="D79" s="40" t="s">
        <v>59</v>
      </c>
      <c r="E79" s="40">
        <v>20</v>
      </c>
      <c r="F79" s="40" t="s">
        <v>40</v>
      </c>
      <c r="G79" s="94"/>
      <c r="H79" s="94"/>
      <c r="I79" s="46"/>
      <c r="K79" s="29">
        <v>8.2937999999999992</v>
      </c>
    </row>
    <row r="80" spans="1:11" s="29" customFormat="1" ht="24" customHeight="1" x14ac:dyDescent="0.25">
      <c r="A80" s="39">
        <v>3</v>
      </c>
      <c r="B80" s="40" t="s">
        <v>60</v>
      </c>
      <c r="C80" s="40" t="s">
        <v>61</v>
      </c>
      <c r="D80" s="40" t="s">
        <v>60</v>
      </c>
      <c r="E80" s="41">
        <v>1080.8399999999999</v>
      </c>
      <c r="F80" s="40" t="s">
        <v>62</v>
      </c>
      <c r="G80" s="94"/>
      <c r="H80" s="94"/>
      <c r="I80" s="46"/>
    </row>
    <row r="81" spans="1:9" s="29" customFormat="1" ht="65.099999999999994" customHeight="1" x14ac:dyDescent="0.25">
      <c r="A81" s="109" t="s">
        <v>63</v>
      </c>
      <c r="B81" s="110"/>
      <c r="C81" s="110"/>
      <c r="D81" s="110"/>
      <c r="E81" s="110"/>
      <c r="F81" s="110"/>
      <c r="G81" s="110"/>
      <c r="H81" s="110"/>
      <c r="I81" s="111"/>
    </row>
    <row r="82" spans="1:9" s="29" customFormat="1" ht="12" x14ac:dyDescent="0.25">
      <c r="B82" s="44"/>
      <c r="C82" s="44"/>
      <c r="D82" s="44"/>
      <c r="E82" s="44"/>
    </row>
    <row r="83" spans="1:9" s="29" customFormat="1" ht="12" x14ac:dyDescent="0.25">
      <c r="B83" s="44"/>
      <c r="C83" s="44"/>
      <c r="D83" s="44"/>
      <c r="E83" s="44"/>
    </row>
    <row r="84" spans="1:9" s="29" customFormat="1" ht="12" x14ac:dyDescent="0.25">
      <c r="B84" s="44"/>
      <c r="C84" s="44"/>
      <c r="D84" s="44"/>
      <c r="E84" s="44"/>
    </row>
    <row r="85" spans="1:9" s="29" customFormat="1" ht="12" x14ac:dyDescent="0.25">
      <c r="B85" s="44"/>
      <c r="C85" s="44"/>
      <c r="D85" s="44"/>
      <c r="E85" s="44"/>
    </row>
    <row r="86" spans="1:9" s="29" customFormat="1" ht="12" x14ac:dyDescent="0.25">
      <c r="B86" s="44"/>
      <c r="C86" s="44"/>
      <c r="D86" s="44"/>
      <c r="E86" s="44"/>
    </row>
    <row r="87" spans="1:9" s="29" customFormat="1" ht="12" x14ac:dyDescent="0.25">
      <c r="B87" s="44"/>
      <c r="C87" s="44"/>
      <c r="D87" s="44"/>
      <c r="E87" s="44"/>
    </row>
    <row r="88" spans="1:9" s="29" customFormat="1" ht="12" x14ac:dyDescent="0.25">
      <c r="B88" s="44"/>
      <c r="C88" s="44"/>
      <c r="D88" s="44"/>
      <c r="E88" s="44"/>
    </row>
    <row r="89" spans="1:9" s="29" customFormat="1" ht="12" x14ac:dyDescent="0.25">
      <c r="B89" s="44"/>
      <c r="C89" s="44"/>
      <c r="D89" s="44"/>
      <c r="E89" s="44"/>
    </row>
    <row r="90" spans="1:9" s="29" customFormat="1" ht="12" x14ac:dyDescent="0.25">
      <c r="B90" s="44"/>
      <c r="C90" s="44"/>
      <c r="D90" s="44"/>
      <c r="E90" s="44"/>
    </row>
    <row r="91" spans="1:9" s="29" customFormat="1" ht="12" x14ac:dyDescent="0.25">
      <c r="B91" s="44"/>
      <c r="C91" s="44"/>
      <c r="D91" s="44"/>
      <c r="E91" s="44"/>
    </row>
    <row r="92" spans="1:9" s="29" customFormat="1" ht="12" x14ac:dyDescent="0.25">
      <c r="B92" s="44"/>
      <c r="C92" s="44"/>
      <c r="D92" s="44"/>
      <c r="E92" s="44"/>
    </row>
    <row r="93" spans="1:9" s="29" customFormat="1" ht="12" x14ac:dyDescent="0.25">
      <c r="B93" s="44"/>
      <c r="C93" s="44"/>
      <c r="D93" s="44"/>
      <c r="E93" s="44"/>
    </row>
    <row r="94" spans="1:9" s="29" customFormat="1" ht="12" x14ac:dyDescent="0.25">
      <c r="B94" s="44"/>
      <c r="C94" s="44"/>
      <c r="D94" s="44"/>
      <c r="E94" s="44"/>
    </row>
    <row r="95" spans="1:9" s="29" customFormat="1" ht="12" x14ac:dyDescent="0.25">
      <c r="B95" s="44"/>
      <c r="C95" s="44"/>
      <c r="D95" s="44"/>
      <c r="E95" s="44"/>
    </row>
    <row r="96" spans="1:9" s="29" customFormat="1" ht="12" x14ac:dyDescent="0.25">
      <c r="B96" s="44"/>
      <c r="C96" s="44"/>
      <c r="D96" s="44"/>
      <c r="E96" s="44"/>
    </row>
    <row r="97" spans="2:5" s="29" customFormat="1" ht="12" x14ac:dyDescent="0.25">
      <c r="B97" s="44"/>
      <c r="C97" s="44"/>
      <c r="D97" s="44"/>
      <c r="E97" s="44"/>
    </row>
    <row r="98" spans="2:5" s="29" customFormat="1" ht="12" x14ac:dyDescent="0.25">
      <c r="B98" s="44"/>
      <c r="C98" s="44"/>
      <c r="D98" s="44"/>
      <c r="E98" s="44"/>
    </row>
    <row r="99" spans="2:5" s="29" customFormat="1" ht="12" x14ac:dyDescent="0.25">
      <c r="B99" s="44"/>
      <c r="C99" s="44"/>
      <c r="D99" s="44"/>
      <c r="E99" s="44"/>
    </row>
    <row r="100" spans="2:5" s="29" customFormat="1" ht="12" x14ac:dyDescent="0.25">
      <c r="B100" s="44"/>
      <c r="C100" s="44"/>
      <c r="D100" s="44"/>
      <c r="E100" s="44"/>
    </row>
    <row r="101" spans="2:5" s="29" customFormat="1" ht="12" x14ac:dyDescent="0.25">
      <c r="B101" s="44"/>
      <c r="C101" s="44"/>
      <c r="D101" s="44"/>
      <c r="E101" s="44"/>
    </row>
    <row r="102" spans="2:5" s="29" customFormat="1" ht="12" x14ac:dyDescent="0.25">
      <c r="B102" s="44"/>
      <c r="C102" s="44"/>
      <c r="D102" s="44"/>
      <c r="E102" s="44"/>
    </row>
    <row r="103" spans="2:5" s="29" customFormat="1" ht="12" x14ac:dyDescent="0.25">
      <c r="B103" s="44"/>
      <c r="C103" s="44"/>
      <c r="D103" s="44"/>
      <c r="E103" s="44"/>
    </row>
    <row r="104" spans="2:5" s="29" customFormat="1" ht="12" x14ac:dyDescent="0.25">
      <c r="B104" s="44"/>
      <c r="C104" s="44"/>
      <c r="D104" s="44"/>
      <c r="E104" s="44"/>
    </row>
    <row r="105" spans="2:5" s="29" customFormat="1" ht="12" x14ac:dyDescent="0.25">
      <c r="B105" s="44"/>
      <c r="C105" s="44"/>
      <c r="D105" s="44"/>
      <c r="E105" s="44"/>
    </row>
    <row r="106" spans="2:5" s="29" customFormat="1" ht="12" x14ac:dyDescent="0.25">
      <c r="B106" s="44"/>
      <c r="C106" s="44"/>
      <c r="D106" s="44"/>
      <c r="E106" s="44"/>
    </row>
    <row r="107" spans="2:5" s="29" customFormat="1" ht="12" x14ac:dyDescent="0.25">
      <c r="B107" s="44"/>
      <c r="C107" s="44"/>
      <c r="D107" s="44"/>
      <c r="E107" s="44"/>
    </row>
    <row r="108" spans="2:5" s="29" customFormat="1" ht="12" x14ac:dyDescent="0.25">
      <c r="B108" s="44"/>
      <c r="C108" s="44"/>
      <c r="D108" s="44"/>
      <c r="E108" s="44"/>
    </row>
    <row r="109" spans="2:5" s="29" customFormat="1" ht="12" x14ac:dyDescent="0.25">
      <c r="B109" s="44"/>
      <c r="C109" s="44"/>
      <c r="D109" s="44"/>
      <c r="E109" s="44"/>
    </row>
    <row r="110" spans="2:5" s="29" customFormat="1" ht="12" x14ac:dyDescent="0.25">
      <c r="B110" s="44"/>
      <c r="C110" s="44"/>
      <c r="D110" s="44"/>
      <c r="E110" s="44"/>
    </row>
    <row r="111" spans="2:5" s="29" customFormat="1" ht="12" x14ac:dyDescent="0.25">
      <c r="B111" s="44"/>
      <c r="C111" s="44"/>
      <c r="D111" s="44"/>
      <c r="E111" s="44"/>
    </row>
    <row r="112" spans="2:5" s="29" customFormat="1" ht="12" x14ac:dyDescent="0.25">
      <c r="B112" s="44"/>
      <c r="C112" s="44"/>
      <c r="D112" s="44"/>
      <c r="E112" s="44"/>
    </row>
    <row r="113" spans="2:5" s="29" customFormat="1" ht="12" x14ac:dyDescent="0.25">
      <c r="B113" s="44"/>
      <c r="C113" s="44"/>
      <c r="D113" s="44"/>
      <c r="E113" s="44"/>
    </row>
    <row r="114" spans="2:5" s="29" customFormat="1" ht="12" x14ac:dyDescent="0.25">
      <c r="B114" s="44"/>
      <c r="C114" s="44"/>
      <c r="D114" s="44"/>
      <c r="E114" s="44"/>
    </row>
    <row r="115" spans="2:5" s="29" customFormat="1" ht="12" x14ac:dyDescent="0.25">
      <c r="B115" s="44"/>
      <c r="C115" s="44"/>
      <c r="D115" s="44"/>
      <c r="E115" s="44"/>
    </row>
    <row r="116" spans="2:5" s="29" customFormat="1" ht="12" x14ac:dyDescent="0.25">
      <c r="B116" s="44"/>
      <c r="C116" s="44"/>
      <c r="D116" s="44"/>
      <c r="E116" s="44"/>
    </row>
    <row r="117" spans="2:5" s="29" customFormat="1" ht="12" x14ac:dyDescent="0.25">
      <c r="B117" s="44"/>
      <c r="C117" s="44"/>
      <c r="D117" s="44"/>
      <c r="E117" s="44"/>
    </row>
    <row r="118" spans="2:5" s="29" customFormat="1" ht="12" x14ac:dyDescent="0.25">
      <c r="B118" s="44"/>
      <c r="C118" s="44"/>
      <c r="D118" s="44"/>
      <c r="E118" s="44"/>
    </row>
    <row r="119" spans="2:5" s="29" customFormat="1" ht="12" x14ac:dyDescent="0.25">
      <c r="B119" s="44"/>
      <c r="C119" s="44"/>
      <c r="D119" s="44"/>
      <c r="E119" s="44"/>
    </row>
    <row r="120" spans="2:5" s="29" customFormat="1" ht="12" x14ac:dyDescent="0.25">
      <c r="B120" s="44"/>
      <c r="C120" s="44"/>
      <c r="D120" s="44"/>
      <c r="E120" s="44"/>
    </row>
    <row r="121" spans="2:5" s="29" customFormat="1" ht="12" x14ac:dyDescent="0.25">
      <c r="B121" s="44"/>
      <c r="C121" s="44"/>
      <c r="D121" s="44"/>
      <c r="E121" s="44"/>
    </row>
    <row r="122" spans="2:5" s="29" customFormat="1" ht="12" x14ac:dyDescent="0.25">
      <c r="B122" s="44"/>
      <c r="C122" s="44"/>
      <c r="D122" s="44"/>
      <c r="E122" s="44"/>
    </row>
    <row r="123" spans="2:5" s="29" customFormat="1" ht="12" x14ac:dyDescent="0.25">
      <c r="B123" s="44"/>
      <c r="C123" s="44"/>
      <c r="D123" s="44"/>
      <c r="E123" s="44"/>
    </row>
    <row r="124" spans="2:5" s="29" customFormat="1" ht="12" x14ac:dyDescent="0.25">
      <c r="B124" s="44"/>
      <c r="C124" s="44"/>
      <c r="D124" s="44"/>
      <c r="E124" s="44"/>
    </row>
    <row r="125" spans="2:5" s="29" customFormat="1" ht="12" x14ac:dyDescent="0.25">
      <c r="B125" s="44"/>
      <c r="C125" s="44"/>
      <c r="D125" s="44"/>
      <c r="E125" s="44"/>
    </row>
    <row r="126" spans="2:5" s="29" customFormat="1" ht="12" x14ac:dyDescent="0.25">
      <c r="B126" s="44"/>
      <c r="C126" s="44"/>
      <c r="D126" s="44"/>
      <c r="E126" s="44"/>
    </row>
    <row r="127" spans="2:5" s="29" customFormat="1" ht="12" x14ac:dyDescent="0.25">
      <c r="B127" s="44"/>
      <c r="C127" s="44"/>
      <c r="D127" s="44"/>
      <c r="E127" s="44"/>
    </row>
    <row r="128" spans="2:5" s="29" customFormat="1" ht="12" x14ac:dyDescent="0.25">
      <c r="B128" s="44"/>
      <c r="C128" s="44"/>
      <c r="D128" s="44"/>
      <c r="E128" s="44"/>
    </row>
  </sheetData>
  <mergeCells count="83">
    <mergeCell ref="G50:H50"/>
    <mergeCell ref="G49:H49"/>
    <mergeCell ref="G80:H80"/>
    <mergeCell ref="A81:I81"/>
    <mergeCell ref="A1:E2"/>
    <mergeCell ref="D3:F5"/>
    <mergeCell ref="G9:H9"/>
    <mergeCell ref="G14:H14"/>
    <mergeCell ref="G16:H16"/>
    <mergeCell ref="G17:H17"/>
    <mergeCell ref="G18:H18"/>
    <mergeCell ref="G21:H21"/>
    <mergeCell ref="G22:H22"/>
    <mergeCell ref="G78:H78"/>
    <mergeCell ref="G71:H71"/>
    <mergeCell ref="G72:H72"/>
    <mergeCell ref="G79:H79"/>
    <mergeCell ref="G73:H73"/>
    <mergeCell ref="G74:H74"/>
    <mergeCell ref="G75:H75"/>
    <mergeCell ref="G76:H76"/>
    <mergeCell ref="G77:H77"/>
    <mergeCell ref="G66:H66"/>
    <mergeCell ref="G67:H67"/>
    <mergeCell ref="G68:H68"/>
    <mergeCell ref="G69:H69"/>
    <mergeCell ref="G70:H70"/>
    <mergeCell ref="G61:H61"/>
    <mergeCell ref="G62:H62"/>
    <mergeCell ref="G63:H63"/>
    <mergeCell ref="G64:H64"/>
    <mergeCell ref="G65:H65"/>
    <mergeCell ref="G59:H59"/>
    <mergeCell ref="G60:H60"/>
    <mergeCell ref="G56:H56"/>
    <mergeCell ref="G57:H57"/>
    <mergeCell ref="G58:H58"/>
    <mergeCell ref="G25:H25"/>
    <mergeCell ref="G26:H26"/>
    <mergeCell ref="G27:H27"/>
    <mergeCell ref="G29:H29"/>
    <mergeCell ref="G48:H48"/>
    <mergeCell ref="G39:H39"/>
    <mergeCell ref="G40:H40"/>
    <mergeCell ref="G41:H41"/>
    <mergeCell ref="G42:H42"/>
    <mergeCell ref="G43:H43"/>
    <mergeCell ref="G46:H46"/>
    <mergeCell ref="G45:H45"/>
    <mergeCell ref="G47:H47"/>
    <mergeCell ref="G23:H23"/>
    <mergeCell ref="G24:H24"/>
    <mergeCell ref="G11:H11"/>
    <mergeCell ref="G20:H20"/>
    <mergeCell ref="G6:H6"/>
    <mergeCell ref="G7:H7"/>
    <mergeCell ref="G8:H8"/>
    <mergeCell ref="G10:H10"/>
    <mergeCell ref="G12:H12"/>
    <mergeCell ref="G13:H13"/>
    <mergeCell ref="G15:H15"/>
    <mergeCell ref="G19:H19"/>
    <mergeCell ref="G1:I1"/>
    <mergeCell ref="G2:I2"/>
    <mergeCell ref="H3:I3"/>
    <mergeCell ref="H4:I4"/>
    <mergeCell ref="H5:I5"/>
    <mergeCell ref="G52:H52"/>
    <mergeCell ref="G53:H53"/>
    <mergeCell ref="G55:H55"/>
    <mergeCell ref="G54:H54"/>
    <mergeCell ref="G51:H51"/>
    <mergeCell ref="G32:H32"/>
    <mergeCell ref="G28:H28"/>
    <mergeCell ref="G44:H44"/>
    <mergeCell ref="G38:H38"/>
    <mergeCell ref="G33:H33"/>
    <mergeCell ref="G34:H34"/>
    <mergeCell ref="G36:H36"/>
    <mergeCell ref="G35:H35"/>
    <mergeCell ref="G37:H37"/>
    <mergeCell ref="G31:H31"/>
    <mergeCell ref="G30:H30"/>
  </mergeCells>
  <phoneticPr fontId="16" type="noConversion"/>
  <printOptions horizontalCentered="1"/>
  <pageMargins left="0.66874999999999996" right="0.39305555555555599" top="0.59027777777777801" bottom="0.59027777777777801" header="0.39305555555555599" footer="0.39305555555555599"/>
  <pageSetup paperSize="9" orientation="portrait"/>
  <headerFooter>
    <oddFooter>&amp;R&amp;10综合材料表：  &amp;P/&amp;N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2"/>
  <sheetViews>
    <sheetView zoomScale="115" zoomScaleNormal="115" workbookViewId="0">
      <selection activeCell="E13" sqref="E13"/>
    </sheetView>
  </sheetViews>
  <sheetFormatPr defaultColWidth="8.77734375" defaultRowHeight="9.6" x14ac:dyDescent="0.25"/>
  <cols>
    <col min="1" max="1" width="3" style="1" customWidth="1"/>
    <col min="2" max="2" width="10" style="1" customWidth="1"/>
    <col min="3" max="3" width="10" style="2" customWidth="1"/>
    <col min="4" max="4" width="9.33203125" style="1" customWidth="1"/>
    <col min="5" max="5" width="4.6640625" style="3" customWidth="1"/>
    <col min="6" max="6" width="4.77734375" style="3" customWidth="1"/>
    <col min="7" max="7" width="6.6640625" style="3" customWidth="1"/>
    <col min="8" max="8" width="5.21875" style="3" customWidth="1"/>
    <col min="9" max="9" width="4.21875" style="3" customWidth="1"/>
    <col min="10" max="10" width="4.109375" style="3" customWidth="1"/>
    <col min="11" max="11" width="7.109375" style="3" customWidth="1"/>
    <col min="12" max="12" width="5.44140625" style="3" customWidth="1"/>
    <col min="13" max="14" width="4.109375" style="3" customWidth="1"/>
    <col min="15" max="15" width="5.21875" style="1" customWidth="1"/>
    <col min="16" max="18" width="5.44140625" style="1" customWidth="1"/>
    <col min="19" max="19" width="5.44140625" style="4" customWidth="1"/>
    <col min="20" max="21" width="5.44140625" style="1" customWidth="1"/>
    <col min="22" max="22" width="5.44140625" style="3" customWidth="1"/>
    <col min="23" max="24" width="5.44140625" style="1" customWidth="1"/>
    <col min="25" max="26" width="8.77734375" style="1"/>
    <col min="27" max="27" width="26.21875" style="1" customWidth="1"/>
    <col min="28" max="28" width="25.33203125" style="1" customWidth="1"/>
    <col min="29" max="16384" width="8.77734375" style="1"/>
  </cols>
  <sheetData>
    <row r="1" spans="1:29" ht="24.9" customHeight="1" x14ac:dyDescent="0.25">
      <c r="A1" s="141"/>
      <c r="B1" s="142"/>
      <c r="C1" s="142"/>
      <c r="D1" s="142"/>
      <c r="E1" s="142"/>
      <c r="F1" s="142"/>
      <c r="G1" s="142"/>
      <c r="H1" s="159" t="s">
        <v>115</v>
      </c>
      <c r="I1" s="160"/>
      <c r="J1" s="160"/>
      <c r="K1" s="160"/>
      <c r="L1" s="160"/>
      <c r="M1" s="160"/>
      <c r="N1" s="138"/>
      <c r="O1" s="16" t="s">
        <v>1</v>
      </c>
      <c r="P1" s="137" t="s">
        <v>2</v>
      </c>
      <c r="Q1" s="138"/>
      <c r="R1" s="137" t="s">
        <v>64</v>
      </c>
      <c r="S1" s="161"/>
      <c r="T1" s="137" t="s">
        <v>4</v>
      </c>
      <c r="U1" s="138"/>
      <c r="V1" s="137" t="s">
        <v>12</v>
      </c>
      <c r="W1" s="162"/>
      <c r="X1" s="20"/>
      <c r="Y1" s="27"/>
      <c r="Z1" s="27" t="s">
        <v>10</v>
      </c>
      <c r="AA1" s="27"/>
      <c r="AB1" s="27"/>
      <c r="AC1" s="27"/>
    </row>
    <row r="2" spans="1:29" ht="24.9" customHeight="1" x14ac:dyDescent="0.25">
      <c r="A2" s="143"/>
      <c r="B2" s="144"/>
      <c r="C2" s="144"/>
      <c r="D2" s="144"/>
      <c r="E2" s="144"/>
      <c r="F2" s="144"/>
      <c r="G2" s="144"/>
      <c r="H2" s="153" t="s">
        <v>65</v>
      </c>
      <c r="I2" s="154"/>
      <c r="J2" s="154"/>
      <c r="K2" s="154"/>
      <c r="L2" s="154"/>
      <c r="M2" s="154"/>
      <c r="N2" s="155"/>
      <c r="O2" s="5" t="s">
        <v>7</v>
      </c>
      <c r="P2" s="153"/>
      <c r="Q2" s="155"/>
      <c r="R2" s="153"/>
      <c r="S2" s="156"/>
      <c r="T2" s="153"/>
      <c r="U2" s="155"/>
      <c r="V2" s="157" t="s">
        <v>116</v>
      </c>
      <c r="W2" s="158"/>
      <c r="X2" s="21"/>
      <c r="Y2" s="27"/>
      <c r="Z2" s="27" t="s">
        <v>10</v>
      </c>
      <c r="AA2" s="27"/>
      <c r="AB2" s="27"/>
      <c r="AC2" s="27"/>
    </row>
    <row r="3" spans="1:29" ht="20.100000000000001" customHeight="1" x14ac:dyDescent="0.25">
      <c r="A3" s="131" t="s">
        <v>66</v>
      </c>
      <c r="B3" s="132"/>
      <c r="C3" s="132"/>
      <c r="D3" s="132"/>
      <c r="E3" s="132"/>
      <c r="F3" s="132"/>
      <c r="G3" s="132"/>
      <c r="H3" s="132"/>
      <c r="I3" s="133"/>
      <c r="J3" s="16" t="s">
        <v>13</v>
      </c>
      <c r="K3" s="134" t="s">
        <v>118</v>
      </c>
      <c r="L3" s="135"/>
      <c r="M3" s="135"/>
      <c r="N3" s="136"/>
      <c r="O3" s="137" t="s">
        <v>5</v>
      </c>
      <c r="P3" s="138"/>
      <c r="Q3" s="15" t="s">
        <v>6</v>
      </c>
      <c r="R3" s="16" t="s">
        <v>8</v>
      </c>
      <c r="S3" s="22" t="s">
        <v>67</v>
      </c>
      <c r="T3" s="137" t="s">
        <v>14</v>
      </c>
      <c r="U3" s="138"/>
      <c r="V3" s="139">
        <v>0</v>
      </c>
      <c r="W3" s="140"/>
      <c r="X3" s="21"/>
      <c r="Y3" s="27"/>
      <c r="Z3" s="27"/>
      <c r="AA3" s="27" t="s">
        <v>68</v>
      </c>
      <c r="AB3" s="27" t="s">
        <v>69</v>
      </c>
      <c r="AC3" s="27"/>
    </row>
    <row r="4" spans="1:29" ht="48" customHeight="1" thickBot="1" x14ac:dyDescent="0.3">
      <c r="A4" s="53" t="s">
        <v>15</v>
      </c>
      <c r="B4" s="54" t="s">
        <v>19</v>
      </c>
      <c r="C4" s="54" t="s">
        <v>20</v>
      </c>
      <c r="D4" s="54" t="s">
        <v>70</v>
      </c>
      <c r="E4" s="54" t="s">
        <v>71</v>
      </c>
      <c r="F4" s="54" t="s">
        <v>72</v>
      </c>
      <c r="G4" s="54" t="s">
        <v>16</v>
      </c>
      <c r="H4" s="54" t="s">
        <v>73</v>
      </c>
      <c r="I4" s="54" t="s">
        <v>74</v>
      </c>
      <c r="J4" s="54" t="s">
        <v>75</v>
      </c>
      <c r="K4" s="54" t="s">
        <v>76</v>
      </c>
      <c r="L4" s="54" t="s">
        <v>77</v>
      </c>
      <c r="M4" s="54" t="s">
        <v>78</v>
      </c>
      <c r="N4" s="54" t="s">
        <v>79</v>
      </c>
      <c r="O4" s="54" t="s">
        <v>80</v>
      </c>
      <c r="P4" s="54" t="s">
        <v>81</v>
      </c>
      <c r="Q4" s="54" t="s">
        <v>82</v>
      </c>
      <c r="R4" s="54" t="s">
        <v>83</v>
      </c>
      <c r="S4" s="55" t="s">
        <v>84</v>
      </c>
      <c r="T4" s="52" t="s">
        <v>85</v>
      </c>
      <c r="U4" s="52" t="s">
        <v>86</v>
      </c>
      <c r="V4" s="52" t="s">
        <v>87</v>
      </c>
      <c r="W4" s="56" t="s">
        <v>17</v>
      </c>
      <c r="X4" s="20"/>
      <c r="Y4" s="27" t="s">
        <v>88</v>
      </c>
      <c r="Z4" s="27" t="s">
        <v>89</v>
      </c>
      <c r="AA4" s="27" t="s">
        <v>90</v>
      </c>
      <c r="AB4" s="27" t="s">
        <v>91</v>
      </c>
      <c r="AC4" s="27"/>
    </row>
    <row r="5" spans="1:29" ht="24" customHeight="1" x14ac:dyDescent="0.25">
      <c r="A5" s="9">
        <v>1</v>
      </c>
      <c r="B5" s="57" t="s">
        <v>101</v>
      </c>
      <c r="C5" s="58" t="s">
        <v>102</v>
      </c>
      <c r="D5" s="57" t="s">
        <v>100</v>
      </c>
      <c r="E5" s="10">
        <v>65</v>
      </c>
      <c r="F5" s="10">
        <v>643</v>
      </c>
      <c r="G5" s="59" t="s">
        <v>108</v>
      </c>
      <c r="H5" s="10" t="s">
        <v>92</v>
      </c>
      <c r="I5" s="10">
        <v>15</v>
      </c>
      <c r="J5" s="10">
        <v>20</v>
      </c>
      <c r="K5" s="10" t="s">
        <v>93</v>
      </c>
      <c r="L5" s="59" t="s">
        <v>119</v>
      </c>
      <c r="M5" s="10">
        <v>50</v>
      </c>
      <c r="N5" s="10" t="s">
        <v>95</v>
      </c>
      <c r="O5" s="73">
        <f t="shared" ref="O5:O19" si="0">AA5</f>
        <v>27.975360000000002</v>
      </c>
      <c r="P5" s="19">
        <v>20</v>
      </c>
      <c r="Q5" s="25">
        <v>380</v>
      </c>
      <c r="R5" s="60" t="s">
        <v>191</v>
      </c>
      <c r="S5" s="79">
        <f t="shared" ref="S5:S19" si="1">AB5</f>
        <v>1543.2</v>
      </c>
      <c r="T5" s="73">
        <f t="shared" ref="T5:T19" si="2">S5*P5/1000</f>
        <v>30.864000000000001</v>
      </c>
      <c r="U5" s="145" t="s">
        <v>111</v>
      </c>
      <c r="V5" s="148">
        <f>T5+T6+T7+T8+T9+T10+T11</f>
        <v>48.911999999999999</v>
      </c>
      <c r="W5" s="80"/>
      <c r="X5" s="24"/>
      <c r="Y5" s="24">
        <v>18.100000000000001</v>
      </c>
      <c r="Z5" s="26">
        <v>1.1200000000000001</v>
      </c>
      <c r="AA5" s="26">
        <f t="shared" ref="AA5:AA19" si="3">Y5*Z5*1.2*1.15</f>
        <v>27.975360000000002</v>
      </c>
      <c r="AB5" s="26">
        <f>F5*1.2*2</f>
        <v>1543.2</v>
      </c>
      <c r="AC5" s="24"/>
    </row>
    <row r="6" spans="1:29" ht="24" customHeight="1" x14ac:dyDescent="0.25">
      <c r="A6" s="6">
        <v>2</v>
      </c>
      <c r="B6" s="49" t="s">
        <v>100</v>
      </c>
      <c r="C6" s="49" t="s">
        <v>195</v>
      </c>
      <c r="D6" s="49" t="s">
        <v>102</v>
      </c>
      <c r="E6" s="8">
        <v>65</v>
      </c>
      <c r="F6" s="8">
        <v>220</v>
      </c>
      <c r="G6" s="50" t="s">
        <v>108</v>
      </c>
      <c r="H6" s="8" t="s">
        <v>92</v>
      </c>
      <c r="I6" s="8">
        <v>15</v>
      </c>
      <c r="J6" s="8">
        <v>20</v>
      </c>
      <c r="K6" s="8" t="s">
        <v>93</v>
      </c>
      <c r="L6" s="8" t="s">
        <v>94</v>
      </c>
      <c r="M6" s="8">
        <v>50</v>
      </c>
      <c r="N6" s="8" t="s">
        <v>95</v>
      </c>
      <c r="O6" s="74">
        <f t="shared" si="0"/>
        <v>27.975360000000002</v>
      </c>
      <c r="P6" s="18">
        <v>20</v>
      </c>
      <c r="Q6" s="71">
        <v>380</v>
      </c>
      <c r="R6" s="76" t="s">
        <v>191</v>
      </c>
      <c r="S6" s="77">
        <f t="shared" si="1"/>
        <v>528</v>
      </c>
      <c r="T6" s="74">
        <f t="shared" si="2"/>
        <v>10.56</v>
      </c>
      <c r="U6" s="146"/>
      <c r="V6" s="149"/>
      <c r="W6" s="81"/>
      <c r="X6" s="24"/>
      <c r="Y6" s="24">
        <v>18.100000000000001</v>
      </c>
      <c r="Z6" s="26">
        <v>1.1200000000000001</v>
      </c>
      <c r="AA6" s="26">
        <f t="shared" si="3"/>
        <v>27.975360000000002</v>
      </c>
      <c r="AB6" s="26">
        <f>F6*1.2*2</f>
        <v>528</v>
      </c>
      <c r="AC6" s="24"/>
    </row>
    <row r="7" spans="1:29" ht="24" customHeight="1" x14ac:dyDescent="0.25">
      <c r="A7" s="6">
        <v>3</v>
      </c>
      <c r="B7" s="49" t="s">
        <v>102</v>
      </c>
      <c r="C7" s="49" t="s">
        <v>194</v>
      </c>
      <c r="D7" s="49" t="s">
        <v>195</v>
      </c>
      <c r="E7" s="8">
        <v>80</v>
      </c>
      <c r="F7" s="8">
        <v>49</v>
      </c>
      <c r="G7" s="50" t="s">
        <v>108</v>
      </c>
      <c r="H7" s="8" t="s">
        <v>92</v>
      </c>
      <c r="I7" s="8">
        <v>15</v>
      </c>
      <c r="J7" s="8">
        <v>20</v>
      </c>
      <c r="K7" s="8" t="s">
        <v>93</v>
      </c>
      <c r="L7" s="8" t="s">
        <v>94</v>
      </c>
      <c r="M7" s="8">
        <v>50</v>
      </c>
      <c r="N7" s="8" t="s">
        <v>95</v>
      </c>
      <c r="O7" s="74">
        <f t="shared" si="0"/>
        <v>31.530239999999992</v>
      </c>
      <c r="P7" s="18">
        <v>20</v>
      </c>
      <c r="Q7" s="71">
        <v>380</v>
      </c>
      <c r="R7" s="76" t="s">
        <v>191</v>
      </c>
      <c r="S7" s="77">
        <f t="shared" si="1"/>
        <v>117.6</v>
      </c>
      <c r="T7" s="74">
        <f t="shared" si="2"/>
        <v>2.3519999999999999</v>
      </c>
      <c r="U7" s="146"/>
      <c r="V7" s="149"/>
      <c r="W7" s="81"/>
      <c r="X7" s="24"/>
      <c r="Y7" s="24">
        <v>20.399999999999999</v>
      </c>
      <c r="Z7" s="26">
        <v>1.1200000000000001</v>
      </c>
      <c r="AA7" s="26">
        <f t="shared" si="3"/>
        <v>31.530239999999992</v>
      </c>
      <c r="AB7" s="26">
        <f>F7*1.2*2</f>
        <v>117.6</v>
      </c>
      <c r="AC7" s="24"/>
    </row>
    <row r="8" spans="1:29" ht="24" customHeight="1" x14ac:dyDescent="0.25">
      <c r="A8" s="6">
        <v>4</v>
      </c>
      <c r="B8" s="49" t="s">
        <v>195</v>
      </c>
      <c r="C8" s="49" t="s">
        <v>103</v>
      </c>
      <c r="D8" s="49" t="s">
        <v>194</v>
      </c>
      <c r="E8" s="8">
        <v>80</v>
      </c>
      <c r="F8" s="8">
        <v>9</v>
      </c>
      <c r="G8" s="50" t="s">
        <v>108</v>
      </c>
      <c r="H8" s="8" t="s">
        <v>92</v>
      </c>
      <c r="I8" s="8">
        <v>15</v>
      </c>
      <c r="J8" s="8">
        <v>20</v>
      </c>
      <c r="K8" s="8" t="s">
        <v>93</v>
      </c>
      <c r="L8" s="8" t="s">
        <v>94</v>
      </c>
      <c r="M8" s="8">
        <v>50</v>
      </c>
      <c r="N8" s="8" t="s">
        <v>95</v>
      </c>
      <c r="O8" s="74">
        <f t="shared" si="0"/>
        <v>31.530239999999992</v>
      </c>
      <c r="P8" s="64">
        <v>20</v>
      </c>
      <c r="Q8" s="71">
        <v>380</v>
      </c>
      <c r="R8" s="78" t="s">
        <v>96</v>
      </c>
      <c r="S8" s="77">
        <f t="shared" si="1"/>
        <v>21.599999999999998</v>
      </c>
      <c r="T8" s="74">
        <f t="shared" si="2"/>
        <v>0.43199999999999994</v>
      </c>
      <c r="U8" s="146"/>
      <c r="V8" s="149"/>
      <c r="W8" s="81"/>
      <c r="X8" s="24"/>
      <c r="Y8" s="24">
        <v>20.399999999999999</v>
      </c>
      <c r="Z8" s="26">
        <v>1.1200000000000001</v>
      </c>
      <c r="AA8" s="26">
        <f t="shared" si="3"/>
        <v>31.530239999999992</v>
      </c>
      <c r="AB8" s="26">
        <f t="shared" ref="AB8:AB9" si="4">F8*1.2*2</f>
        <v>21.599999999999998</v>
      </c>
      <c r="AC8" s="24"/>
    </row>
    <row r="9" spans="1:29" ht="24" customHeight="1" x14ac:dyDescent="0.25">
      <c r="A9" s="6">
        <v>5</v>
      </c>
      <c r="B9" s="49" t="s">
        <v>194</v>
      </c>
      <c r="C9" s="49" t="s">
        <v>196</v>
      </c>
      <c r="D9" s="49" t="s">
        <v>103</v>
      </c>
      <c r="E9" s="8">
        <v>80</v>
      </c>
      <c r="F9" s="8">
        <v>36</v>
      </c>
      <c r="G9" s="50" t="s">
        <v>108</v>
      </c>
      <c r="H9" s="8" t="s">
        <v>92</v>
      </c>
      <c r="I9" s="8">
        <v>15</v>
      </c>
      <c r="J9" s="8">
        <v>20</v>
      </c>
      <c r="K9" s="8" t="s">
        <v>93</v>
      </c>
      <c r="L9" s="8" t="s">
        <v>94</v>
      </c>
      <c r="M9" s="8">
        <v>50</v>
      </c>
      <c r="N9" s="8" t="s">
        <v>95</v>
      </c>
      <c r="O9" s="74">
        <f t="shared" si="0"/>
        <v>31.530239999999992</v>
      </c>
      <c r="P9" s="18">
        <v>20</v>
      </c>
      <c r="Q9" s="71">
        <v>380</v>
      </c>
      <c r="R9" s="78" t="s">
        <v>96</v>
      </c>
      <c r="S9" s="77">
        <f t="shared" si="1"/>
        <v>86.399999999999991</v>
      </c>
      <c r="T9" s="74">
        <f t="shared" si="2"/>
        <v>1.7279999999999998</v>
      </c>
      <c r="U9" s="146"/>
      <c r="V9" s="149"/>
      <c r="W9" s="81"/>
      <c r="X9" s="24"/>
      <c r="Y9" s="24">
        <v>20.399999999999999</v>
      </c>
      <c r="Z9" s="26">
        <v>1.1200000000000001</v>
      </c>
      <c r="AA9" s="26">
        <f t="shared" si="3"/>
        <v>31.530239999999992</v>
      </c>
      <c r="AB9" s="26">
        <f t="shared" si="4"/>
        <v>86.399999999999991</v>
      </c>
      <c r="AC9" s="24"/>
    </row>
    <row r="10" spans="1:29" ht="24" customHeight="1" x14ac:dyDescent="0.25">
      <c r="A10" s="6">
        <v>6</v>
      </c>
      <c r="B10" s="49" t="s">
        <v>103</v>
      </c>
      <c r="C10" s="49" t="s">
        <v>104</v>
      </c>
      <c r="D10" s="49" t="s">
        <v>196</v>
      </c>
      <c r="E10" s="8">
        <v>80</v>
      </c>
      <c r="F10" s="8">
        <v>23</v>
      </c>
      <c r="G10" s="50" t="s">
        <v>108</v>
      </c>
      <c r="H10" s="8" t="s">
        <v>92</v>
      </c>
      <c r="I10" s="8">
        <v>15</v>
      </c>
      <c r="J10" s="8">
        <v>20</v>
      </c>
      <c r="K10" s="8" t="s">
        <v>93</v>
      </c>
      <c r="L10" s="8" t="s">
        <v>94</v>
      </c>
      <c r="M10" s="8">
        <v>50</v>
      </c>
      <c r="N10" s="8" t="s">
        <v>95</v>
      </c>
      <c r="O10" s="74">
        <f t="shared" ref="O10" si="5">AA10</f>
        <v>31.530239999999992</v>
      </c>
      <c r="P10" s="18">
        <v>20</v>
      </c>
      <c r="Q10" s="71">
        <v>380</v>
      </c>
      <c r="R10" s="78" t="s">
        <v>96</v>
      </c>
      <c r="S10" s="77">
        <f t="shared" ref="S10" si="6">AB10</f>
        <v>55.199999999999996</v>
      </c>
      <c r="T10" s="74">
        <f t="shared" ref="T10" si="7">S10*P10/1000</f>
        <v>1.1040000000000001</v>
      </c>
      <c r="U10" s="146"/>
      <c r="V10" s="149"/>
      <c r="W10" s="81"/>
      <c r="X10" s="24"/>
      <c r="Y10" s="24">
        <v>20.399999999999999</v>
      </c>
      <c r="Z10" s="26">
        <v>1.1200000000000001</v>
      </c>
      <c r="AA10" s="26">
        <f t="shared" ref="AA10" si="8">Y10*Z10*1.2*1.15</f>
        <v>31.530239999999992</v>
      </c>
      <c r="AB10" s="26">
        <f t="shared" ref="AB10" si="9">F10*1.2*2</f>
        <v>55.199999999999996</v>
      </c>
      <c r="AC10" s="24"/>
    </row>
    <row r="11" spans="1:29" ht="24" customHeight="1" thickBot="1" x14ac:dyDescent="0.3">
      <c r="A11" s="11">
        <v>7</v>
      </c>
      <c r="B11" s="63" t="s">
        <v>196</v>
      </c>
      <c r="C11" s="63" t="s">
        <v>113</v>
      </c>
      <c r="D11" s="63" t="s">
        <v>197</v>
      </c>
      <c r="E11" s="13">
        <v>100</v>
      </c>
      <c r="F11" s="13">
        <v>39</v>
      </c>
      <c r="G11" s="61" t="s">
        <v>108</v>
      </c>
      <c r="H11" s="13" t="s">
        <v>92</v>
      </c>
      <c r="I11" s="13">
        <v>15</v>
      </c>
      <c r="J11" s="13">
        <v>20</v>
      </c>
      <c r="K11" s="13" t="s">
        <v>93</v>
      </c>
      <c r="L11" s="13" t="s">
        <v>94</v>
      </c>
      <c r="M11" s="13">
        <v>50</v>
      </c>
      <c r="N11" s="13" t="s">
        <v>95</v>
      </c>
      <c r="O11" s="75">
        <f t="shared" si="0"/>
        <v>38.330880000000001</v>
      </c>
      <c r="P11" s="65">
        <v>20</v>
      </c>
      <c r="Q11" s="72">
        <v>380</v>
      </c>
      <c r="R11" s="93" t="s">
        <v>110</v>
      </c>
      <c r="S11" s="83">
        <f t="shared" si="1"/>
        <v>93.6</v>
      </c>
      <c r="T11" s="75">
        <f t="shared" si="2"/>
        <v>1.8720000000000001</v>
      </c>
      <c r="U11" s="147"/>
      <c r="V11" s="150"/>
      <c r="W11" s="84"/>
      <c r="X11" s="24"/>
      <c r="Y11" s="24">
        <v>24.8</v>
      </c>
      <c r="Z11" s="26">
        <v>1.1200000000000001</v>
      </c>
      <c r="AA11" s="26">
        <f t="shared" si="3"/>
        <v>38.330880000000001</v>
      </c>
      <c r="AB11" s="26">
        <f>F11*1.2*2</f>
        <v>93.6</v>
      </c>
      <c r="AC11" s="24"/>
    </row>
    <row r="12" spans="1:29" ht="24" customHeight="1" x14ac:dyDescent="0.25">
      <c r="A12" s="85">
        <v>8</v>
      </c>
      <c r="B12" s="86" t="s">
        <v>114</v>
      </c>
      <c r="C12" s="87" t="s">
        <v>198</v>
      </c>
      <c r="D12" s="87" t="s">
        <v>200</v>
      </c>
      <c r="E12" s="88">
        <v>65</v>
      </c>
      <c r="F12" s="88">
        <v>6</v>
      </c>
      <c r="G12" s="89" t="s">
        <v>109</v>
      </c>
      <c r="H12" s="88" t="s">
        <v>92</v>
      </c>
      <c r="I12" s="88">
        <v>15</v>
      </c>
      <c r="J12" s="88">
        <v>20</v>
      </c>
      <c r="K12" s="88" t="s">
        <v>93</v>
      </c>
      <c r="L12" s="88" t="s">
        <v>94</v>
      </c>
      <c r="M12" s="88">
        <v>50</v>
      </c>
      <c r="N12" s="88" t="s">
        <v>95</v>
      </c>
      <c r="O12" s="17">
        <f t="shared" si="0"/>
        <v>27.975360000000002</v>
      </c>
      <c r="P12" s="90">
        <v>20</v>
      </c>
      <c r="Q12" s="23">
        <v>380</v>
      </c>
      <c r="R12" s="51" t="s">
        <v>191</v>
      </c>
      <c r="S12" s="91">
        <f t="shared" si="1"/>
        <v>14.399999999999999</v>
      </c>
      <c r="T12" s="17">
        <f t="shared" si="2"/>
        <v>0.28799999999999998</v>
      </c>
      <c r="U12" s="151" t="s">
        <v>112</v>
      </c>
      <c r="V12" s="152">
        <f>T12+T13+T14+T15+T16+T17+T18+T19</f>
        <v>35.664000000000001</v>
      </c>
      <c r="W12" s="92"/>
      <c r="X12" s="24"/>
      <c r="Y12" s="24">
        <v>18.100000000000001</v>
      </c>
      <c r="Z12" s="26">
        <v>1.1200000000000001</v>
      </c>
      <c r="AA12" s="26">
        <f t="shared" si="3"/>
        <v>27.975360000000002</v>
      </c>
      <c r="AB12" s="26">
        <f>F12*1.2*2</f>
        <v>14.399999999999999</v>
      </c>
      <c r="AC12" s="24"/>
    </row>
    <row r="13" spans="1:29" ht="24" customHeight="1" x14ac:dyDescent="0.25">
      <c r="A13" s="6">
        <v>8</v>
      </c>
      <c r="B13" s="49" t="s">
        <v>105</v>
      </c>
      <c r="C13" s="49" t="s">
        <v>106</v>
      </c>
      <c r="D13" s="7" t="s">
        <v>198</v>
      </c>
      <c r="E13" s="8">
        <v>65</v>
      </c>
      <c r="F13" s="8">
        <v>33</v>
      </c>
      <c r="G13" s="50" t="s">
        <v>109</v>
      </c>
      <c r="H13" s="8" t="s">
        <v>92</v>
      </c>
      <c r="I13" s="8">
        <v>15</v>
      </c>
      <c r="J13" s="8">
        <v>20</v>
      </c>
      <c r="K13" s="8" t="s">
        <v>93</v>
      </c>
      <c r="L13" s="8" t="s">
        <v>94</v>
      </c>
      <c r="M13" s="8">
        <v>50</v>
      </c>
      <c r="N13" s="8" t="s">
        <v>95</v>
      </c>
      <c r="O13" s="74">
        <f t="shared" si="0"/>
        <v>27.975360000000002</v>
      </c>
      <c r="P13" s="64">
        <v>20</v>
      </c>
      <c r="Q13" s="71">
        <v>380</v>
      </c>
      <c r="R13" s="78" t="s">
        <v>97</v>
      </c>
      <c r="S13" s="77">
        <f t="shared" si="1"/>
        <v>79.2</v>
      </c>
      <c r="T13" s="74">
        <f t="shared" si="2"/>
        <v>1.5840000000000001</v>
      </c>
      <c r="U13" s="146"/>
      <c r="V13" s="149"/>
      <c r="W13" s="81"/>
      <c r="X13" s="24"/>
      <c r="Y13" s="24">
        <v>18.100000000000001</v>
      </c>
      <c r="Z13" s="26">
        <v>1.1200000000000001</v>
      </c>
      <c r="AA13" s="26">
        <f t="shared" ref="AA13" si="10">Y13*Z13*1.2*1.15</f>
        <v>27.975360000000002</v>
      </c>
      <c r="AB13" s="26">
        <f>F13*1.2*2</f>
        <v>79.2</v>
      </c>
      <c r="AC13" s="24"/>
    </row>
    <row r="14" spans="1:29" ht="24" customHeight="1" x14ac:dyDescent="0.25">
      <c r="A14" s="6">
        <v>9</v>
      </c>
      <c r="B14" s="7" t="s">
        <v>198</v>
      </c>
      <c r="C14" s="49" t="s">
        <v>201</v>
      </c>
      <c r="D14" s="49" t="s">
        <v>106</v>
      </c>
      <c r="E14" s="8">
        <v>100</v>
      </c>
      <c r="F14" s="8">
        <v>463</v>
      </c>
      <c r="G14" s="50" t="s">
        <v>109</v>
      </c>
      <c r="H14" s="8" t="s">
        <v>92</v>
      </c>
      <c r="I14" s="8">
        <v>15</v>
      </c>
      <c r="J14" s="8">
        <v>20</v>
      </c>
      <c r="K14" s="8" t="s">
        <v>93</v>
      </c>
      <c r="L14" s="8" t="s">
        <v>94</v>
      </c>
      <c r="M14" s="8">
        <v>50</v>
      </c>
      <c r="N14" s="8" t="s">
        <v>95</v>
      </c>
      <c r="O14" s="74">
        <f t="shared" si="0"/>
        <v>38.330880000000001</v>
      </c>
      <c r="P14" s="64">
        <v>20</v>
      </c>
      <c r="Q14" s="71">
        <v>380</v>
      </c>
      <c r="R14" s="78" t="s">
        <v>97</v>
      </c>
      <c r="S14" s="77">
        <f t="shared" si="1"/>
        <v>1111.2</v>
      </c>
      <c r="T14" s="74">
        <f t="shared" si="2"/>
        <v>22.224</v>
      </c>
      <c r="U14" s="146"/>
      <c r="V14" s="149"/>
      <c r="W14" s="81"/>
      <c r="X14" s="24"/>
      <c r="Y14" s="24">
        <v>24.8</v>
      </c>
      <c r="Z14" s="26">
        <v>1.1200000000000001</v>
      </c>
      <c r="AA14" s="26">
        <f t="shared" si="3"/>
        <v>38.330880000000001</v>
      </c>
      <c r="AB14" s="26">
        <f t="shared" ref="AB14:AB19" si="11">F14*1.2*2</f>
        <v>1111.2</v>
      </c>
      <c r="AC14" s="24"/>
    </row>
    <row r="15" spans="1:29" ht="24" customHeight="1" x14ac:dyDescent="0.25">
      <c r="A15" s="6">
        <v>10</v>
      </c>
      <c r="B15" s="49" t="s">
        <v>106</v>
      </c>
      <c r="C15" s="49" t="s">
        <v>202</v>
      </c>
      <c r="D15" s="49" t="s">
        <v>201</v>
      </c>
      <c r="E15" s="8">
        <v>125</v>
      </c>
      <c r="F15" s="8">
        <v>60</v>
      </c>
      <c r="G15" s="50" t="s">
        <v>109</v>
      </c>
      <c r="H15" s="8" t="s">
        <v>92</v>
      </c>
      <c r="I15" s="8">
        <v>15</v>
      </c>
      <c r="J15" s="8">
        <v>20</v>
      </c>
      <c r="K15" s="8" t="s">
        <v>93</v>
      </c>
      <c r="L15" s="8" t="s">
        <v>94</v>
      </c>
      <c r="M15" s="8">
        <v>50</v>
      </c>
      <c r="N15" s="8" t="s">
        <v>95</v>
      </c>
      <c r="O15" s="74">
        <f t="shared" si="0"/>
        <v>38.330880000000001</v>
      </c>
      <c r="P15" s="64">
        <v>20</v>
      </c>
      <c r="Q15" s="71">
        <v>380</v>
      </c>
      <c r="R15" s="78" t="s">
        <v>97</v>
      </c>
      <c r="S15" s="77">
        <f t="shared" si="1"/>
        <v>144</v>
      </c>
      <c r="T15" s="74">
        <f t="shared" si="2"/>
        <v>2.88</v>
      </c>
      <c r="U15" s="146"/>
      <c r="V15" s="149"/>
      <c r="W15" s="81"/>
      <c r="X15" s="24"/>
      <c r="Y15" s="24">
        <v>24.8</v>
      </c>
      <c r="Z15" s="26">
        <v>1.1200000000000001</v>
      </c>
      <c r="AA15" s="26">
        <f t="shared" si="3"/>
        <v>38.330880000000001</v>
      </c>
      <c r="AB15" s="26">
        <f t="shared" si="11"/>
        <v>144</v>
      </c>
      <c r="AC15" s="24"/>
    </row>
    <row r="16" spans="1:29" ht="24" customHeight="1" x14ac:dyDescent="0.25">
      <c r="A16" s="6">
        <v>11</v>
      </c>
      <c r="B16" s="49" t="s">
        <v>201</v>
      </c>
      <c r="C16" s="49" t="s">
        <v>107</v>
      </c>
      <c r="D16" s="49" t="s">
        <v>202</v>
      </c>
      <c r="E16" s="8">
        <v>125</v>
      </c>
      <c r="F16" s="8">
        <v>28</v>
      </c>
      <c r="G16" s="50" t="s">
        <v>109</v>
      </c>
      <c r="H16" s="8" t="s">
        <v>92</v>
      </c>
      <c r="I16" s="8">
        <v>15</v>
      </c>
      <c r="J16" s="8">
        <v>20</v>
      </c>
      <c r="K16" s="8" t="s">
        <v>93</v>
      </c>
      <c r="L16" s="8" t="s">
        <v>94</v>
      </c>
      <c r="M16" s="8">
        <v>50</v>
      </c>
      <c r="N16" s="8" t="s">
        <v>95</v>
      </c>
      <c r="O16" s="74">
        <f t="shared" si="0"/>
        <v>38.330880000000001</v>
      </c>
      <c r="P16" s="18">
        <v>20</v>
      </c>
      <c r="Q16" s="71">
        <v>380</v>
      </c>
      <c r="R16" s="78" t="s">
        <v>97</v>
      </c>
      <c r="S16" s="77">
        <f t="shared" si="1"/>
        <v>67.2</v>
      </c>
      <c r="T16" s="74">
        <f t="shared" si="2"/>
        <v>1.3440000000000001</v>
      </c>
      <c r="U16" s="146"/>
      <c r="V16" s="149"/>
      <c r="W16" s="81"/>
      <c r="X16" s="24"/>
      <c r="Y16" s="24">
        <v>24.8</v>
      </c>
      <c r="Z16" s="26">
        <v>1.1200000000000001</v>
      </c>
      <c r="AA16" s="26">
        <f t="shared" si="3"/>
        <v>38.330880000000001</v>
      </c>
      <c r="AB16" s="26">
        <f t="shared" si="11"/>
        <v>67.2</v>
      </c>
      <c r="AC16" s="24"/>
    </row>
    <row r="17" spans="1:29" ht="24" customHeight="1" x14ac:dyDescent="0.25">
      <c r="A17" s="6">
        <v>12</v>
      </c>
      <c r="B17" s="49" t="s">
        <v>202</v>
      </c>
      <c r="C17" s="49" t="s">
        <v>203</v>
      </c>
      <c r="D17" s="49" t="s">
        <v>107</v>
      </c>
      <c r="E17" s="8">
        <v>125</v>
      </c>
      <c r="F17" s="8">
        <v>88</v>
      </c>
      <c r="G17" s="50" t="s">
        <v>109</v>
      </c>
      <c r="H17" s="8" t="s">
        <v>92</v>
      </c>
      <c r="I17" s="8">
        <v>15</v>
      </c>
      <c r="J17" s="8">
        <v>20</v>
      </c>
      <c r="K17" s="8" t="s">
        <v>93</v>
      </c>
      <c r="L17" s="8" t="s">
        <v>94</v>
      </c>
      <c r="M17" s="8">
        <v>50</v>
      </c>
      <c r="N17" s="8" t="s">
        <v>95</v>
      </c>
      <c r="O17" s="74">
        <f t="shared" ref="O17:O18" si="12">AA17</f>
        <v>38.330880000000001</v>
      </c>
      <c r="P17" s="18">
        <v>20</v>
      </c>
      <c r="Q17" s="71">
        <v>380</v>
      </c>
      <c r="R17" s="78" t="s">
        <v>97</v>
      </c>
      <c r="S17" s="77">
        <f t="shared" ref="S17:S18" si="13">AB17</f>
        <v>211.2</v>
      </c>
      <c r="T17" s="74">
        <f t="shared" ref="T17:T18" si="14">S17*P17/1000</f>
        <v>4.2240000000000002</v>
      </c>
      <c r="U17" s="146"/>
      <c r="V17" s="149"/>
      <c r="W17" s="81"/>
      <c r="X17" s="24"/>
      <c r="Y17" s="24">
        <v>24.8</v>
      </c>
      <c r="Z17" s="26">
        <v>1.1200000000000001</v>
      </c>
      <c r="AA17" s="26">
        <f t="shared" ref="AA17:AA18" si="15">Y17*Z17*1.2*1.15</f>
        <v>38.330880000000001</v>
      </c>
      <c r="AB17" s="26">
        <f t="shared" ref="AB17:AB18" si="16">F17*1.2*2</f>
        <v>211.2</v>
      </c>
      <c r="AC17" s="24"/>
    </row>
    <row r="18" spans="1:29" ht="24" customHeight="1" x14ac:dyDescent="0.25">
      <c r="A18" s="6">
        <v>13</v>
      </c>
      <c r="B18" s="49" t="s">
        <v>107</v>
      </c>
      <c r="C18" s="7" t="s">
        <v>199</v>
      </c>
      <c r="D18" s="49" t="s">
        <v>203</v>
      </c>
      <c r="E18" s="8">
        <v>125</v>
      </c>
      <c r="F18" s="8">
        <v>60</v>
      </c>
      <c r="G18" s="50" t="s">
        <v>109</v>
      </c>
      <c r="H18" s="8" t="s">
        <v>92</v>
      </c>
      <c r="I18" s="8">
        <v>15</v>
      </c>
      <c r="J18" s="8">
        <v>20</v>
      </c>
      <c r="K18" s="8" t="s">
        <v>93</v>
      </c>
      <c r="L18" s="8" t="s">
        <v>94</v>
      </c>
      <c r="M18" s="8">
        <v>50</v>
      </c>
      <c r="N18" s="8" t="s">
        <v>95</v>
      </c>
      <c r="O18" s="74">
        <f t="shared" si="12"/>
        <v>38.330880000000001</v>
      </c>
      <c r="P18" s="18">
        <v>20</v>
      </c>
      <c r="Q18" s="71">
        <v>380</v>
      </c>
      <c r="R18" s="78" t="s">
        <v>97</v>
      </c>
      <c r="S18" s="77">
        <f t="shared" si="13"/>
        <v>144</v>
      </c>
      <c r="T18" s="74">
        <f t="shared" si="14"/>
        <v>2.88</v>
      </c>
      <c r="U18" s="146"/>
      <c r="V18" s="149"/>
      <c r="W18" s="81"/>
      <c r="X18" s="24"/>
      <c r="Y18" s="24">
        <v>24.8</v>
      </c>
      <c r="Z18" s="26">
        <v>1.1200000000000001</v>
      </c>
      <c r="AA18" s="26">
        <f t="shared" si="15"/>
        <v>38.330880000000001</v>
      </c>
      <c r="AB18" s="26">
        <f t="shared" si="16"/>
        <v>144</v>
      </c>
      <c r="AC18" s="24"/>
    </row>
    <row r="19" spans="1:29" ht="24" customHeight="1" thickBot="1" x14ac:dyDescent="0.3">
      <c r="A19" s="11">
        <v>14</v>
      </c>
      <c r="B19" s="63" t="s">
        <v>203</v>
      </c>
      <c r="C19" s="63" t="s">
        <v>113</v>
      </c>
      <c r="D19" s="12" t="s">
        <v>199</v>
      </c>
      <c r="E19" s="13">
        <v>100</v>
      </c>
      <c r="F19" s="13">
        <v>5</v>
      </c>
      <c r="G19" s="61" t="s">
        <v>109</v>
      </c>
      <c r="H19" s="13" t="s">
        <v>92</v>
      </c>
      <c r="I19" s="13">
        <v>15</v>
      </c>
      <c r="J19" s="13">
        <v>20</v>
      </c>
      <c r="K19" s="13" t="s">
        <v>93</v>
      </c>
      <c r="L19" s="13" t="s">
        <v>94</v>
      </c>
      <c r="M19" s="13">
        <v>50</v>
      </c>
      <c r="N19" s="13" t="s">
        <v>95</v>
      </c>
      <c r="O19" s="75">
        <f t="shared" si="0"/>
        <v>38.330880000000001</v>
      </c>
      <c r="P19" s="62">
        <v>20</v>
      </c>
      <c r="Q19" s="72">
        <v>380</v>
      </c>
      <c r="R19" s="82" t="s">
        <v>97</v>
      </c>
      <c r="S19" s="83">
        <f t="shared" si="1"/>
        <v>12</v>
      </c>
      <c r="T19" s="75">
        <f t="shared" si="2"/>
        <v>0.24</v>
      </c>
      <c r="U19" s="147"/>
      <c r="V19" s="150"/>
      <c r="W19" s="84"/>
      <c r="X19" s="24"/>
      <c r="Y19" s="24">
        <v>24.8</v>
      </c>
      <c r="Z19" s="26">
        <v>1.1200000000000001</v>
      </c>
      <c r="AA19" s="26">
        <f t="shared" si="3"/>
        <v>38.330880000000001</v>
      </c>
      <c r="AB19" s="26">
        <f t="shared" si="11"/>
        <v>12</v>
      </c>
      <c r="AC19" s="24"/>
    </row>
    <row r="20" spans="1:29" ht="21.9" customHeight="1" x14ac:dyDescent="0.25">
      <c r="A20" s="124" t="s">
        <v>117</v>
      </c>
      <c r="B20" s="125"/>
      <c r="C20" s="125"/>
      <c r="D20" s="125"/>
      <c r="E20" s="125"/>
      <c r="F20" s="125"/>
      <c r="G20" s="125"/>
      <c r="H20" s="125"/>
      <c r="I20" s="125"/>
      <c r="J20" s="125"/>
      <c r="K20" s="125"/>
      <c r="L20" s="125"/>
      <c r="M20" s="125"/>
      <c r="N20" s="125"/>
      <c r="O20" s="125"/>
      <c r="P20" s="125"/>
      <c r="Q20" s="125"/>
      <c r="R20" s="125"/>
      <c r="S20" s="125"/>
      <c r="T20" s="125"/>
      <c r="U20" s="125"/>
      <c r="V20" s="125"/>
      <c r="W20" s="126"/>
      <c r="X20" s="14"/>
    </row>
    <row r="21" spans="1:29" ht="21.9" customHeight="1" x14ac:dyDescent="0.25">
      <c r="A21" s="127" t="s">
        <v>98</v>
      </c>
      <c r="B21" s="125"/>
      <c r="C21" s="125"/>
      <c r="D21" s="125"/>
      <c r="E21" s="125"/>
      <c r="F21" s="125"/>
      <c r="G21" s="125"/>
      <c r="H21" s="125"/>
      <c r="I21" s="125"/>
      <c r="J21" s="125"/>
      <c r="K21" s="125"/>
      <c r="L21" s="125"/>
      <c r="M21" s="125"/>
      <c r="N21" s="125"/>
      <c r="O21" s="125"/>
      <c r="P21" s="125"/>
      <c r="Q21" s="125"/>
      <c r="R21" s="125"/>
      <c r="S21" s="125"/>
      <c r="T21" s="125"/>
      <c r="U21" s="125"/>
      <c r="V21" s="125"/>
      <c r="W21" s="126"/>
      <c r="X21" s="14"/>
    </row>
    <row r="22" spans="1:29" ht="21.9" customHeight="1" x14ac:dyDescent="0.25">
      <c r="A22" s="128" t="s">
        <v>99</v>
      </c>
      <c r="B22" s="129"/>
      <c r="C22" s="129"/>
      <c r="D22" s="129"/>
      <c r="E22" s="129"/>
      <c r="F22" s="129"/>
      <c r="G22" s="129"/>
      <c r="H22" s="129"/>
      <c r="I22" s="129"/>
      <c r="J22" s="129"/>
      <c r="K22" s="129"/>
      <c r="L22" s="129"/>
      <c r="M22" s="129"/>
      <c r="N22" s="129"/>
      <c r="O22" s="129"/>
      <c r="P22" s="129"/>
      <c r="Q22" s="129"/>
      <c r="R22" s="129"/>
      <c r="S22" s="129"/>
      <c r="T22" s="129"/>
      <c r="U22" s="129"/>
      <c r="V22" s="129"/>
      <c r="W22" s="130"/>
      <c r="X22" s="14"/>
    </row>
  </sheetData>
  <mergeCells count="23">
    <mergeCell ref="A1:G2"/>
    <mergeCell ref="U5:U11"/>
    <mergeCell ref="V5:V11"/>
    <mergeCell ref="U12:U19"/>
    <mergeCell ref="V12:V19"/>
    <mergeCell ref="H2:N2"/>
    <mergeCell ref="P2:Q2"/>
    <mergeCell ref="R2:S2"/>
    <mergeCell ref="T2:U2"/>
    <mergeCell ref="V2:W2"/>
    <mergeCell ref="H1:N1"/>
    <mergeCell ref="P1:Q1"/>
    <mergeCell ref="R1:S1"/>
    <mergeCell ref="T1:U1"/>
    <mergeCell ref="V1:W1"/>
    <mergeCell ref="A20:W20"/>
    <mergeCell ref="A21:W21"/>
    <mergeCell ref="A22:W22"/>
    <mergeCell ref="A3:I3"/>
    <mergeCell ref="K3:N3"/>
    <mergeCell ref="O3:P3"/>
    <mergeCell ref="T3:U3"/>
    <mergeCell ref="V3:W3"/>
  </mergeCells>
  <phoneticPr fontId="16" type="noConversion"/>
  <printOptions horizontalCentered="1"/>
  <pageMargins left="0.75138888888888899" right="0.59027777777777801" top="0.59027777777777801" bottom="0.47222222222222199" header="0.196527777777778" footer="0.196527777777778"/>
  <pageSetup paperSize="9" orientation="landscape" r:id="rId1"/>
  <headerFooter>
    <oddFooter>&amp;R&amp;8电伴热数据表：  &amp;P/&amp;N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综合材料表</vt:lpstr>
      <vt:lpstr>外管线电伴热数据表</vt:lpstr>
      <vt:lpstr>外管线电伴热数据表!Print_Area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管段表</dc:title>
  <dc:subject>Piping</dc:subject>
  <dc:creator>ak</dc:creator>
  <dc:description>ShangHai Piping Software CO.,LTD
上海市武宁路955弄1号星港商务楼1005室
邮编：200063
电话：021-52665670、021-52665671
网站：www.spda.sh.cn</dc:description>
  <cp:lastModifiedBy>Administrator</cp:lastModifiedBy>
  <cp:lastPrinted>2016-01-07T02:42:00Z</cp:lastPrinted>
  <dcterms:created xsi:type="dcterms:W3CDTF">2006-09-13T11:21:00Z</dcterms:created>
  <dcterms:modified xsi:type="dcterms:W3CDTF">2025-05-13T03:40:32Z</dcterms:modified>
  <cp:category>Spda统计报表</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4A396C82F5D64230AA5EBC29851EDC8D</vt:lpwstr>
  </property>
</Properties>
</file>